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am 2023\DAK LAK\KH 2024-BUON HO\1. DATA\HO SO GOP Y KHSDD 2024_TX BUON HO\"/>
    </mc:Choice>
  </mc:AlternateContent>
  <bookViews>
    <workbookView xWindow="0" yWindow="0" windowWidth="23040" windowHeight="9072" firstSheet="2" activeTab="2"/>
  </bookViews>
  <sheets>
    <sheet name="H10 DMCT KH 23(trduyet20-12-22)" sheetId="1" state="hidden" r:id="rId1"/>
    <sheet name="Sheet2" sheetId="3" state="hidden" r:id="rId2"/>
    <sheet name="PB 01" sheetId="6" r:id="rId3"/>
    <sheet name="PB02" sheetId="7" r:id="rId4"/>
    <sheet name="PB03 CT Hoàn thành" sheetId="4" r:id="rId5"/>
    <sheet name="PB 04 HT thủ tục đất đai" sheetId="2" r:id="rId6"/>
    <sheet name="PB05 CT-DA loại bỏ" sheetId="5" r:id="rId7"/>
    <sheet name="PB06-KH" sheetId="8" r:id="rId8"/>
  </sheets>
  <definedNames>
    <definedName name="_______huy1" localSheetId="0" hidden="1">{"'Sheet1'!$L$16"}</definedName>
    <definedName name="_______huy1" localSheetId="2" hidden="1">{"'Sheet1'!$L$16"}</definedName>
    <definedName name="_______huy1" localSheetId="5" hidden="1">{"'Sheet1'!$L$16"}</definedName>
    <definedName name="_______huy1" localSheetId="6" hidden="1">{"'Sheet1'!$L$16"}</definedName>
    <definedName name="_______huy1" localSheetId="7" hidden="1">{"'Sheet1'!$L$16"}</definedName>
    <definedName name="_______huy1" hidden="1">{"'Sheet1'!$L$16"}</definedName>
    <definedName name="_____a129" localSheetId="0" hidden="1">{"Offgrid",#N/A,FALSE,"OFFGRID";"Region",#N/A,FALSE,"REGION";"Offgrid -2",#N/A,FALSE,"OFFGRID";"WTP",#N/A,FALSE,"WTP";"WTP -2",#N/A,FALSE,"WTP";"Project",#N/A,FALSE,"PROJECT";"Summary -2",#N/A,FALSE,"SUMMARY"}</definedName>
    <definedName name="_____a129" localSheetId="2" hidden="1">{"Offgrid",#N/A,FALSE,"OFFGRID";"Region",#N/A,FALSE,"REGION";"Offgrid -2",#N/A,FALSE,"OFFGRID";"WTP",#N/A,FALSE,"WTP";"WTP -2",#N/A,FALSE,"WTP";"Project",#N/A,FALSE,"PROJECT";"Summary -2",#N/A,FALSE,"SUMMARY"}</definedName>
    <definedName name="_____a129" localSheetId="5" hidden="1">{"Offgrid",#N/A,FALSE,"OFFGRID";"Region",#N/A,FALSE,"REGION";"Offgrid -2",#N/A,FALSE,"OFFGRID";"WTP",#N/A,FALSE,"WTP";"WTP -2",#N/A,FALSE,"WTP";"Project",#N/A,FALSE,"PROJECT";"Summary -2",#N/A,FALSE,"SUMMARY"}</definedName>
    <definedName name="_____a129" localSheetId="6" hidden="1">{"Offgrid",#N/A,FALSE,"OFFGRID";"Region",#N/A,FALSE,"REGION";"Offgrid -2",#N/A,FALSE,"OFFGRID";"WTP",#N/A,FALSE,"WTP";"WTP -2",#N/A,FALSE,"WTP";"Project",#N/A,FALSE,"PROJECT";"Summary -2",#N/A,FALSE,"SUMMARY"}</definedName>
    <definedName name="_____a129" localSheetId="7" hidden="1">{"Offgrid",#N/A,FALSE,"OFFGRID";"Region",#N/A,FALSE,"REGION";"Offgrid -2",#N/A,FALSE,"OFFGRID";"WTP",#N/A,FALSE,"WTP";"WTP -2",#N/A,FALSE,"WTP";"Project",#N/A,FALSE,"PROJECT";"Summary -2",#N/A,FALSE,"SUMMARY"}</definedName>
    <definedName name="_____a129" hidden="1">{"Offgrid",#N/A,FALSE,"OFFGRID";"Region",#N/A,FALSE,"REGION";"Offgrid -2",#N/A,FALSE,"OFFGRID";"WTP",#N/A,FALSE,"WTP";"WTP -2",#N/A,FALSE,"WTP";"Project",#N/A,FALSE,"PROJECT";"Summary -2",#N/A,FALSE,"SUMMARY"}</definedName>
    <definedName name="_____a130" localSheetId="0" hidden="1">{"Offgrid",#N/A,FALSE,"OFFGRID";"Region",#N/A,FALSE,"REGION";"Offgrid -2",#N/A,FALSE,"OFFGRID";"WTP",#N/A,FALSE,"WTP";"WTP -2",#N/A,FALSE,"WTP";"Project",#N/A,FALSE,"PROJECT";"Summary -2",#N/A,FALSE,"SUMMARY"}</definedName>
    <definedName name="_____a130" localSheetId="2" hidden="1">{"Offgrid",#N/A,FALSE,"OFFGRID";"Region",#N/A,FALSE,"REGION";"Offgrid -2",#N/A,FALSE,"OFFGRID";"WTP",#N/A,FALSE,"WTP";"WTP -2",#N/A,FALSE,"WTP";"Project",#N/A,FALSE,"PROJECT";"Summary -2",#N/A,FALSE,"SUMMARY"}</definedName>
    <definedName name="_____a130" localSheetId="5" hidden="1">{"Offgrid",#N/A,FALSE,"OFFGRID";"Region",#N/A,FALSE,"REGION";"Offgrid -2",#N/A,FALSE,"OFFGRID";"WTP",#N/A,FALSE,"WTP";"WTP -2",#N/A,FALSE,"WTP";"Project",#N/A,FALSE,"PROJECT";"Summary -2",#N/A,FALSE,"SUMMARY"}</definedName>
    <definedName name="_____a130" localSheetId="6" hidden="1">{"Offgrid",#N/A,FALSE,"OFFGRID";"Region",#N/A,FALSE,"REGION";"Offgrid -2",#N/A,FALSE,"OFFGRID";"WTP",#N/A,FALSE,"WTP";"WTP -2",#N/A,FALSE,"WTP";"Project",#N/A,FALSE,"PROJECT";"Summary -2",#N/A,FALSE,"SUMMARY"}</definedName>
    <definedName name="_____a130" localSheetId="7"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huy1" localSheetId="0" hidden="1">{"'Sheet1'!$L$16"}</definedName>
    <definedName name="_____huy1" localSheetId="2" hidden="1">{"'Sheet1'!$L$16"}</definedName>
    <definedName name="_____huy1" localSheetId="5" hidden="1">{"'Sheet1'!$L$16"}</definedName>
    <definedName name="_____huy1" localSheetId="6" hidden="1">{"'Sheet1'!$L$16"}</definedName>
    <definedName name="_____huy1" localSheetId="7" hidden="1">{"'Sheet1'!$L$16"}</definedName>
    <definedName name="_____huy1" hidden="1">{"'Sheet1'!$L$16"}</definedName>
    <definedName name="____huy1" localSheetId="0" hidden="1">{"'Sheet1'!$L$16"}</definedName>
    <definedName name="____huy1" localSheetId="2" hidden="1">{"'Sheet1'!$L$16"}</definedName>
    <definedName name="____huy1" localSheetId="5" hidden="1">{"'Sheet1'!$L$16"}</definedName>
    <definedName name="____huy1" localSheetId="6" hidden="1">{"'Sheet1'!$L$16"}</definedName>
    <definedName name="____huy1" localSheetId="7" hidden="1">{"'Sheet1'!$L$16"}</definedName>
    <definedName name="____huy1" hidden="1">{"'Sheet1'!$L$16"}</definedName>
    <definedName name="___a129" localSheetId="0" hidden="1">{"Offgrid",#N/A,FALSE,"OFFGRID";"Region",#N/A,FALSE,"REGION";"Offgrid -2",#N/A,FALSE,"OFFGRID";"WTP",#N/A,FALSE,"WTP";"WTP -2",#N/A,FALSE,"WTP";"Project",#N/A,FALSE,"PROJECT";"Summary -2",#N/A,FALSE,"SUMMARY"}</definedName>
    <definedName name="___a129" localSheetId="2" hidden="1">{"Offgrid",#N/A,FALSE,"OFFGRID";"Region",#N/A,FALSE,"REGION";"Offgrid -2",#N/A,FALSE,"OFFGRID";"WTP",#N/A,FALSE,"WTP";"WTP -2",#N/A,FALSE,"WTP";"Project",#N/A,FALSE,"PROJECT";"Summary -2",#N/A,FALSE,"SUMMARY"}</definedName>
    <definedName name="___a129" localSheetId="5" hidden="1">{"Offgrid",#N/A,FALSE,"OFFGRID";"Region",#N/A,FALSE,"REGION";"Offgrid -2",#N/A,FALSE,"OFFGRID";"WTP",#N/A,FALSE,"WTP";"WTP -2",#N/A,FALSE,"WTP";"Project",#N/A,FALSE,"PROJECT";"Summary -2",#N/A,FALSE,"SUMMARY"}</definedName>
    <definedName name="___a129" localSheetId="6" hidden="1">{"Offgrid",#N/A,FALSE,"OFFGRID";"Region",#N/A,FALSE,"REGION";"Offgrid -2",#N/A,FALSE,"OFFGRID";"WTP",#N/A,FALSE,"WTP";"WTP -2",#N/A,FALSE,"WTP";"Project",#N/A,FALSE,"PROJECT";"Summary -2",#N/A,FALSE,"SUMMARY"}</definedName>
    <definedName name="___a129" localSheetId="7"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0" hidden="1">{"Offgrid",#N/A,FALSE,"OFFGRID";"Region",#N/A,FALSE,"REGION";"Offgrid -2",#N/A,FALSE,"OFFGRID";"WTP",#N/A,FALSE,"WTP";"WTP -2",#N/A,FALSE,"WTP";"Project",#N/A,FALSE,"PROJECT";"Summary -2",#N/A,FALSE,"SUMMARY"}</definedName>
    <definedName name="___a130" localSheetId="2" hidden="1">{"Offgrid",#N/A,FALSE,"OFFGRID";"Region",#N/A,FALSE,"REGION";"Offgrid -2",#N/A,FALSE,"OFFGRID";"WTP",#N/A,FALSE,"WTP";"WTP -2",#N/A,FALSE,"WTP";"Project",#N/A,FALSE,"PROJECT";"Summary -2",#N/A,FALSE,"SUMMARY"}</definedName>
    <definedName name="___a130" localSheetId="5" hidden="1">{"Offgrid",#N/A,FALSE,"OFFGRID";"Region",#N/A,FALSE,"REGION";"Offgrid -2",#N/A,FALSE,"OFFGRID";"WTP",#N/A,FALSE,"WTP";"WTP -2",#N/A,FALSE,"WTP";"Project",#N/A,FALSE,"PROJECT";"Summary -2",#N/A,FALSE,"SUMMARY"}</definedName>
    <definedName name="___a130" localSheetId="6" hidden="1">{"Offgrid",#N/A,FALSE,"OFFGRID";"Region",#N/A,FALSE,"REGION";"Offgrid -2",#N/A,FALSE,"OFFGRID";"WTP",#N/A,FALSE,"WTP";"WTP -2",#N/A,FALSE,"WTP";"Project",#N/A,FALSE,"PROJECT";"Summary -2",#N/A,FALSE,"SUMMARY"}</definedName>
    <definedName name="___a130" localSheetId="7"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huy1" localSheetId="0" hidden="1">{"'Sheet1'!$L$16"}</definedName>
    <definedName name="___huy1" localSheetId="2" hidden="1">{"'Sheet1'!$L$16"}</definedName>
    <definedName name="___huy1" localSheetId="5" hidden="1">{"'Sheet1'!$L$16"}</definedName>
    <definedName name="___huy1" localSheetId="6" hidden="1">{"'Sheet1'!$L$16"}</definedName>
    <definedName name="___huy1" localSheetId="7" hidden="1">{"'Sheet1'!$L$16"}</definedName>
    <definedName name="___huy1" hidden="1">{"'Sheet1'!$L$16"}</definedName>
    <definedName name="__a129" localSheetId="0"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localSheetId="7"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7"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h1" localSheetId="0" hidden="1">{"'Sheet1'!$L$16"}</definedName>
    <definedName name="__h1" localSheetId="2" hidden="1">{"'Sheet1'!$L$16"}</definedName>
    <definedName name="__h1" localSheetId="5" hidden="1">{"'Sheet1'!$L$16"}</definedName>
    <definedName name="__h1" localSheetId="6" hidden="1">{"'Sheet1'!$L$16"}</definedName>
    <definedName name="__h1" localSheetId="7" hidden="1">{"'Sheet1'!$L$16"}</definedName>
    <definedName name="__h1" hidden="1">{"'Sheet1'!$L$16"}</definedName>
    <definedName name="__hu1" localSheetId="0" hidden="1">{"'Sheet1'!$L$16"}</definedName>
    <definedName name="__hu1" localSheetId="2" hidden="1">{"'Sheet1'!$L$16"}</definedName>
    <definedName name="__hu1" localSheetId="5" hidden="1">{"'Sheet1'!$L$16"}</definedName>
    <definedName name="__hu1" localSheetId="6" hidden="1">{"'Sheet1'!$L$16"}</definedName>
    <definedName name="__hu1" localSheetId="7" hidden="1">{"'Sheet1'!$L$16"}</definedName>
    <definedName name="__hu1" hidden="1">{"'Sheet1'!$L$16"}</definedName>
    <definedName name="__hu2" localSheetId="0" hidden="1">{"'Sheet1'!$L$16"}</definedName>
    <definedName name="__hu2" localSheetId="2" hidden="1">{"'Sheet1'!$L$16"}</definedName>
    <definedName name="__hu2" localSheetId="5" hidden="1">{"'Sheet1'!$L$16"}</definedName>
    <definedName name="__hu2" localSheetId="6" hidden="1">{"'Sheet1'!$L$16"}</definedName>
    <definedName name="__hu2" localSheetId="7" hidden="1">{"'Sheet1'!$L$16"}</definedName>
    <definedName name="__hu2" hidden="1">{"'Sheet1'!$L$16"}</definedName>
    <definedName name="__hu5" localSheetId="0" hidden="1">{"'Sheet1'!$L$16"}</definedName>
    <definedName name="__hu5" localSheetId="2" hidden="1">{"'Sheet1'!$L$16"}</definedName>
    <definedName name="__hu5" localSheetId="5" hidden="1">{"'Sheet1'!$L$16"}</definedName>
    <definedName name="__hu5" localSheetId="6" hidden="1">{"'Sheet1'!$L$16"}</definedName>
    <definedName name="__hu5" localSheetId="7" hidden="1">{"'Sheet1'!$L$16"}</definedName>
    <definedName name="__hu5" hidden="1">{"'Sheet1'!$L$16"}</definedName>
    <definedName name="__hu6" localSheetId="0" hidden="1">{"'Sheet1'!$L$16"}</definedName>
    <definedName name="__hu6" localSheetId="2" hidden="1">{"'Sheet1'!$L$16"}</definedName>
    <definedName name="__hu6" localSheetId="5" hidden="1">{"'Sheet1'!$L$16"}</definedName>
    <definedName name="__hu6" localSheetId="6" hidden="1">{"'Sheet1'!$L$16"}</definedName>
    <definedName name="__hu6" localSheetId="7" hidden="1">{"'Sheet1'!$L$16"}</definedName>
    <definedName name="__hu6" hidden="1">{"'Sheet1'!$L$16"}</definedName>
    <definedName name="__huy1" localSheetId="0" hidden="1">{"'Sheet1'!$L$16"}</definedName>
    <definedName name="__huy1" localSheetId="2" hidden="1">{"'Sheet1'!$L$16"}</definedName>
    <definedName name="__huy1" localSheetId="5" hidden="1">{"'Sheet1'!$L$16"}</definedName>
    <definedName name="__huy1" localSheetId="6" hidden="1">{"'Sheet1'!$L$16"}</definedName>
    <definedName name="__huy1" localSheetId="7" hidden="1">{"'Sheet1'!$L$16"}</definedName>
    <definedName name="__huy1" hidden="1">{"'Sheet1'!$L$16"}</definedName>
    <definedName name="__xa3" localSheetId="0" hidden="1">{"'Sheet1'!$L$16"}</definedName>
    <definedName name="__xa3" localSheetId="2" hidden="1">{"'Sheet1'!$L$16"}</definedName>
    <definedName name="__xa3" localSheetId="5" hidden="1">{"'Sheet1'!$L$16"}</definedName>
    <definedName name="__xa3" localSheetId="6" hidden="1">{"'Sheet1'!$L$16"}</definedName>
    <definedName name="__xa3" localSheetId="7" hidden="1">{"'Sheet1'!$L$16"}</definedName>
    <definedName name="__xa3" hidden="1">{"'Sheet1'!$L$16"}</definedName>
    <definedName name="_a1" localSheetId="0" hidden="1">{"'Sheet1'!$L$16"}</definedName>
    <definedName name="_a1" localSheetId="2" hidden="1">{"'Sheet1'!$L$16"}</definedName>
    <definedName name="_a1" localSheetId="5" hidden="1">{"'Sheet1'!$L$16"}</definedName>
    <definedName name="_a1" localSheetId="6" hidden="1">{"'Sheet1'!$L$16"}</definedName>
    <definedName name="_a1" localSheetId="7"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localSheetId="7"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7"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uiltin0" localSheetId="0" hidden="1">#REF!</definedName>
    <definedName name="_Builtin0" localSheetId="2" hidden="1">#REF!</definedName>
    <definedName name="_Builtin0" localSheetId="5" hidden="1">#REF!</definedName>
    <definedName name="_Builtin0" localSheetId="6" hidden="1">#REF!</definedName>
    <definedName name="_Builtin0" hidden="1">#REF!</definedName>
    <definedName name="_Fill" localSheetId="0" hidden="1">#REF!</definedName>
    <definedName name="_Fill" localSheetId="2" hidden="1">#REF!</definedName>
    <definedName name="_Fill" localSheetId="5" hidden="1">#REF!</definedName>
    <definedName name="_Fill" localSheetId="6" hidden="1">#REF!</definedName>
    <definedName name="_Fill" hidden="1">#REF!</definedName>
    <definedName name="_xlnm._FilterDatabase" localSheetId="0" hidden="1">'H10 DMCT KH 23(trduyet20-12-22)'!$A$5:$AN$91</definedName>
    <definedName name="_xlnm._FilterDatabase" localSheetId="2" hidden="1">'PB 01'!$A$5:$AN$88</definedName>
    <definedName name="_xlnm._FilterDatabase" localSheetId="5" hidden="1">'PB 04 HT thủ tục đất đai'!$A$5:$AF$18</definedName>
    <definedName name="_xlnm._FilterDatabase" localSheetId="3" hidden="1">'PB02'!$A$4:$S$4</definedName>
    <definedName name="_h1" localSheetId="0" hidden="1">{"'Sheet1'!$L$16"}</definedName>
    <definedName name="_h1" localSheetId="2" hidden="1">{"'Sheet1'!$L$16"}</definedName>
    <definedName name="_h1" localSheetId="5" hidden="1">{"'Sheet1'!$L$16"}</definedName>
    <definedName name="_h1" localSheetId="6" hidden="1">{"'Sheet1'!$L$16"}</definedName>
    <definedName name="_h1" localSheetId="7" hidden="1">{"'Sheet1'!$L$16"}</definedName>
    <definedName name="_h1" hidden="1">{"'Sheet1'!$L$16"}</definedName>
    <definedName name="_hu1" localSheetId="0" hidden="1">{"'Sheet1'!$L$16"}</definedName>
    <definedName name="_hu1" localSheetId="2" hidden="1">{"'Sheet1'!$L$16"}</definedName>
    <definedName name="_hu1" localSheetId="5" hidden="1">{"'Sheet1'!$L$16"}</definedName>
    <definedName name="_hu1" localSheetId="6" hidden="1">{"'Sheet1'!$L$16"}</definedName>
    <definedName name="_hu1" localSheetId="7" hidden="1">{"'Sheet1'!$L$16"}</definedName>
    <definedName name="_hu1" hidden="1">{"'Sheet1'!$L$16"}</definedName>
    <definedName name="_hu2" localSheetId="0" hidden="1">{"'Sheet1'!$L$16"}</definedName>
    <definedName name="_hu2" localSheetId="2" hidden="1">{"'Sheet1'!$L$16"}</definedName>
    <definedName name="_hu2" localSheetId="5" hidden="1">{"'Sheet1'!$L$16"}</definedName>
    <definedName name="_hu2" localSheetId="6" hidden="1">{"'Sheet1'!$L$16"}</definedName>
    <definedName name="_hu2" localSheetId="7" hidden="1">{"'Sheet1'!$L$16"}</definedName>
    <definedName name="_hu2" hidden="1">{"'Sheet1'!$L$16"}</definedName>
    <definedName name="_hu5" localSheetId="0" hidden="1">{"'Sheet1'!$L$16"}</definedName>
    <definedName name="_hu5" localSheetId="2" hidden="1">{"'Sheet1'!$L$16"}</definedName>
    <definedName name="_hu5" localSheetId="5" hidden="1">{"'Sheet1'!$L$16"}</definedName>
    <definedName name="_hu5" localSheetId="6" hidden="1">{"'Sheet1'!$L$16"}</definedName>
    <definedName name="_hu5" localSheetId="7" hidden="1">{"'Sheet1'!$L$16"}</definedName>
    <definedName name="_hu5" hidden="1">{"'Sheet1'!$L$16"}</definedName>
    <definedName name="_hu6" localSheetId="0" hidden="1">{"'Sheet1'!$L$16"}</definedName>
    <definedName name="_hu6" localSheetId="2" hidden="1">{"'Sheet1'!$L$16"}</definedName>
    <definedName name="_hu6" localSheetId="5" hidden="1">{"'Sheet1'!$L$16"}</definedName>
    <definedName name="_hu6" localSheetId="6" hidden="1">{"'Sheet1'!$L$16"}</definedName>
    <definedName name="_hu6" localSheetId="7" hidden="1">{"'Sheet1'!$L$16"}</definedName>
    <definedName name="_hu6" hidden="1">{"'Sheet1'!$L$16"}</definedName>
    <definedName name="_huy1" localSheetId="0" hidden="1">{"'Sheet1'!$L$16"}</definedName>
    <definedName name="_huy1" localSheetId="2" hidden="1">{"'Sheet1'!$L$16"}</definedName>
    <definedName name="_huy1" localSheetId="5" hidden="1">{"'Sheet1'!$L$16"}</definedName>
    <definedName name="_huy1" localSheetId="6" hidden="1">{"'Sheet1'!$L$16"}</definedName>
    <definedName name="_huy1" localSheetId="7" hidden="1">{"'Sheet1'!$L$16"}</definedName>
    <definedName name="_huy1" hidden="1">{"'Sheet1'!$L$16"}</definedName>
    <definedName name="_Key1" localSheetId="0" hidden="1">#REF!</definedName>
    <definedName name="_Key1" localSheetId="2" hidden="1">#REF!</definedName>
    <definedName name="_Key1" localSheetId="5" hidden="1">#REF!</definedName>
    <definedName name="_Key1" localSheetId="6" hidden="1">#REF!</definedName>
    <definedName name="_Key1" hidden="1">#REF!</definedName>
    <definedName name="_Key2" localSheetId="0" hidden="1">#REF!</definedName>
    <definedName name="_Key2" localSheetId="2"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PA3" localSheetId="0" hidden="1">{"'Sheet1'!$L$16"}</definedName>
    <definedName name="_PA3" localSheetId="2" hidden="1">{"'Sheet1'!$L$16"}</definedName>
    <definedName name="_PA3" localSheetId="5" hidden="1">{"'Sheet1'!$L$16"}</definedName>
    <definedName name="_PA3" localSheetId="6" hidden="1">{"'Sheet1'!$L$16"}</definedName>
    <definedName name="_PA3" localSheetId="7" hidden="1">{"'Sheet1'!$L$16"}</definedName>
    <definedName name="_PA3" hidden="1">{"'Sheet1'!$L$16"}</definedName>
    <definedName name="_Regression_Out" localSheetId="0" hidden="1">#REF!</definedName>
    <definedName name="_Regression_Out" localSheetId="2" hidden="1">#REF!</definedName>
    <definedName name="_Regression_Out" localSheetId="5" hidden="1">#REF!</definedName>
    <definedName name="_Regression_Out" localSheetId="6" hidden="1">#REF!</definedName>
    <definedName name="_Regression_Out" hidden="1">#REF!</definedName>
    <definedName name="_Regression_X" localSheetId="0" hidden="1">#REF!</definedName>
    <definedName name="_Regression_X" localSheetId="2" hidden="1">#REF!</definedName>
    <definedName name="_Regression_X" localSheetId="5" hidden="1">#REF!</definedName>
    <definedName name="_Regression_X" localSheetId="6" hidden="1">#REF!</definedName>
    <definedName name="_Regression_X" hidden="1">#REF!</definedName>
    <definedName name="_Regression_Y" localSheetId="0" hidden="1">#REF!</definedName>
    <definedName name="_Regression_Y" localSheetId="2" hidden="1">#REF!</definedName>
    <definedName name="_Regression_Y" localSheetId="5" hidden="1">#REF!</definedName>
    <definedName name="_Regression_Y" localSheetId="6" hidden="1">#REF!</definedName>
    <definedName name="_Regression_Y" hidden="1">#REF!</definedName>
    <definedName name="_Sort" localSheetId="0" hidden="1">#REF!</definedName>
    <definedName name="_Sort" localSheetId="2" hidden="1">#REF!</definedName>
    <definedName name="_Sort" localSheetId="5" hidden="1">#REF!</definedName>
    <definedName name="_Sort" localSheetId="6" hidden="1">#REF!</definedName>
    <definedName name="_Sort" hidden="1">#REF!</definedName>
    <definedName name="_xa3" localSheetId="0" hidden="1">{"'Sheet1'!$L$16"}</definedName>
    <definedName name="_xa3" localSheetId="2" hidden="1">{"'Sheet1'!$L$16"}</definedName>
    <definedName name="_xa3" localSheetId="5" hidden="1">{"'Sheet1'!$L$16"}</definedName>
    <definedName name="_xa3" localSheetId="6" hidden="1">{"'Sheet1'!$L$16"}</definedName>
    <definedName name="_xa3" localSheetId="7" hidden="1">{"'Sheet1'!$L$16"}</definedName>
    <definedName name="_xa3" hidden="1">{"'Sheet1'!$L$16"}</definedName>
    <definedName name="à" localSheetId="0" hidden="1">{"'Sheet1'!$L$16"}</definedName>
    <definedName name="à" localSheetId="2" hidden="1">{"'Sheet1'!$L$16"}</definedName>
    <definedName name="à" localSheetId="5" hidden="1">{"'Sheet1'!$L$16"}</definedName>
    <definedName name="à" localSheetId="6" hidden="1">{"'Sheet1'!$L$16"}</definedName>
    <definedName name="à" localSheetId="7" hidden="1">{"'Sheet1'!$L$16"}</definedName>
    <definedName name="à" hidden="1">{"'Sheet1'!$L$16"}</definedName>
    <definedName name="ád" localSheetId="0" hidden="1">{"Offgrid",#N/A,FALSE,"OFFGRID";"Region",#N/A,FALSE,"REGION";"Offgrid -2",#N/A,FALSE,"OFFGRID";"WTP",#N/A,FALSE,"WTP";"WTP -2",#N/A,FALSE,"WTP";"Project",#N/A,FALSE,"PROJECT";"Summary -2",#N/A,FALSE,"SUMMARY"}</definedName>
    <definedName name="ád" localSheetId="2" hidden="1">{"Offgrid",#N/A,FALSE,"OFFGRID";"Region",#N/A,FALSE,"REGION";"Offgrid -2",#N/A,FALSE,"OFFGRID";"WTP",#N/A,FALSE,"WTP";"WTP -2",#N/A,FALSE,"WTP";"Project",#N/A,FALSE,"PROJECT";"Summary -2",#N/A,FALSE,"SUMMARY"}</definedName>
    <definedName name="ád" localSheetId="5" hidden="1">{"Offgrid",#N/A,FALSE,"OFFGRID";"Region",#N/A,FALSE,"REGION";"Offgrid -2",#N/A,FALSE,"OFFGRID";"WTP",#N/A,FALSE,"WTP";"WTP -2",#N/A,FALSE,"WTP";"Project",#N/A,FALSE,"PROJECT";"Summary -2",#N/A,FALSE,"SUMMARY"}</definedName>
    <definedName name="ád" localSheetId="6" hidden="1">{"Offgrid",#N/A,FALSE,"OFFGRID";"Region",#N/A,FALSE,"REGION";"Offgrid -2",#N/A,FALSE,"OFFGRID";"WTP",#N/A,FALSE,"WTP";"WTP -2",#N/A,FALSE,"WTP";"Project",#N/A,FALSE,"PROJECT";"Summary -2",#N/A,FALSE,"SUMMARY"}</definedName>
    <definedName name="ád" localSheetId="7" hidden="1">{"Offgrid",#N/A,FALSE,"OFFGRID";"Region",#N/A,FALSE,"REGION";"Offgrid -2",#N/A,FALSE,"OFFGRID";"WTP",#N/A,FALSE,"WTP";"WTP -2",#N/A,FALSE,"WTP";"Project",#N/A,FALSE,"PROJECT";"Summary -2",#N/A,FALSE,"SUMMARY"}</definedName>
    <definedName name="ád" hidden="1">{"Offgrid",#N/A,FALSE,"OFFGRID";"Region",#N/A,FALSE,"REGION";"Offgrid -2",#N/A,FALSE,"OFFGRID";"WTP",#N/A,FALSE,"WTP";"WTP -2",#N/A,FALSE,"WTP";"Project",#N/A,FALSE,"PROJECT";"Summary -2",#N/A,FALSE,"SUMMARY"}</definedName>
    <definedName name="àdsầ" localSheetId="0" hidden="1">{#N/A,#N/A,FALSE,"Chi tiÆt"}</definedName>
    <definedName name="àdsầ" localSheetId="2" hidden="1">{#N/A,#N/A,FALSE,"Chi tiÆt"}</definedName>
    <definedName name="àdsầ" localSheetId="5" hidden="1">{#N/A,#N/A,FALSE,"Chi tiÆt"}</definedName>
    <definedName name="àdsầ" localSheetId="6" hidden="1">{#N/A,#N/A,FALSE,"Chi tiÆt"}</definedName>
    <definedName name="àdsầ" localSheetId="7" hidden="1">{#N/A,#N/A,FALSE,"Chi tiÆt"}</definedName>
    <definedName name="àdsầ" hidden="1">{#N/A,#N/A,FALSE,"Chi tiÆt"}</definedName>
    <definedName name="anh" localSheetId="0" hidden="1">{"'Sheet1'!$L$16"}</definedName>
    <definedName name="anh" localSheetId="2" hidden="1">{"'Sheet1'!$L$16"}</definedName>
    <definedName name="anh" localSheetId="5" hidden="1">{"'Sheet1'!$L$16"}</definedName>
    <definedName name="anh" localSheetId="6" hidden="1">{"'Sheet1'!$L$16"}</definedName>
    <definedName name="anh" localSheetId="7" hidden="1">{"'Sheet1'!$L$16"}</definedName>
    <definedName name="anh" hidden="1">{"'Sheet1'!$L$16"}</definedName>
    <definedName name="anscount" localSheetId="0" hidden="1">2</definedName>
    <definedName name="anscount" localSheetId="2" hidden="1">2</definedName>
    <definedName name="anscount" hidden="1">4</definedName>
    <definedName name="Antoan" localSheetId="0" hidden="1">{"'Sheet1'!$L$16"}</definedName>
    <definedName name="Antoan" localSheetId="2" hidden="1">{"'Sheet1'!$L$16"}</definedName>
    <definedName name="Antoan" localSheetId="5" hidden="1">{"'Sheet1'!$L$16"}</definedName>
    <definedName name="Antoan" localSheetId="6" hidden="1">{"'Sheet1'!$L$16"}</definedName>
    <definedName name="Antoan" localSheetId="7" hidden="1">{"'Sheet1'!$L$16"}</definedName>
    <definedName name="Antoan" hidden="1">{"'Sheet1'!$L$16"}</definedName>
    <definedName name="aq" localSheetId="0" hidden="1">{0,2.785144981065E-308,0,0;0,0,0,0;0,0,0,0;0,0,FALSE,0;0,0,0,0;0,0,#VALUE!,0;0,0,0,0}</definedName>
    <definedName name="aq" localSheetId="2" hidden="1">{0,2.785144981065E-308,0,0;0,0,0,0;0,0,0,0;0,0,FALSE,0;0,0,0,0;0,0,#VALUE!,0;0,0,0,0}</definedName>
    <definedName name="aq" localSheetId="5" hidden="1">{0,2.785144981065E-308,0,0;0,0,0,0;0,0,0,0;0,0,FALSE,0;0,0,0,0;0,0,#VALUE!,0;0,0,0,0}</definedName>
    <definedName name="aq" localSheetId="6" hidden="1">{0,2.785144981065E-308,0,0;0,0,0,0;0,0,0,0;0,0,FALSE,0;0,0,0,0;0,0,#VALUE!,0;0,0,0,0}</definedName>
    <definedName name="aq" localSheetId="7" hidden="1">{0,2.785144981065E-308,0,0;0,0,0,0;0,0,0,0;0,0,FALSE,0;0,0,0,0;0,0,#VALUE!,0;0,0,0,0}</definedName>
    <definedName name="aq" hidden="1">{0,2.785144981065E-308,0,0;0,0,0,0;0,0,0,0;0,0,FALSE,0;0,0,0,0;0,0,#VALUE!,0;0,0,0,0}</definedName>
    <definedName name="as" localSheetId="0" hidden="1">{0,0,0,0;0,0,0,0;0,0,TRUE,0;0,0,0,0;0,0,0,0;0,0,0,FALSE;0,0,0,0}</definedName>
    <definedName name="as" localSheetId="2" hidden="1">{0,0,0,0;0,0,0,0;0,0,TRUE,0;0,0,0,0;0,0,0,0;0,0,0,FALSE;0,0,0,0}</definedName>
    <definedName name="as" localSheetId="5" hidden="1">{0,0,0,0;0,0,0,0;0,0,TRUE,0;0,0,0,0;0,0,0,0;0,0,0,FALSE;0,0,0,0}</definedName>
    <definedName name="as" localSheetId="6" hidden="1">{0,0,0,0;0,0,0,0;0,0,TRUE,0;0,0,0,0;0,0,0,0;0,0,0,FALSE;0,0,0,0}</definedName>
    <definedName name="as" localSheetId="7" hidden="1">{0,0,0,0;0,0,0,0;0,0,TRUE,0;0,0,0,0;0,0,0,0;0,0,0,FALSE;0,0,0,0}</definedName>
    <definedName name="as" hidden="1">{0,0,0,0;0,0,0,0;0,0,TRUE,0;0,0,0,0;0,0,0,0;0,0,0,FALSE;0,0,0,0}</definedName>
    <definedName name="AS2DocOpenMode" hidden="1">"AS2DocumentEdit"</definedName>
    <definedName name="b14b" localSheetId="0" hidden="1">{"'Sheet1'!$L$16"}</definedName>
    <definedName name="b14b" localSheetId="2" hidden="1">{"'Sheet1'!$L$16"}</definedName>
    <definedName name="b14b" localSheetId="5" hidden="1">{"'Sheet1'!$L$16"}</definedName>
    <definedName name="b14b" localSheetId="6" hidden="1">{"'Sheet1'!$L$16"}</definedName>
    <definedName name="b14b" localSheetId="7" hidden="1">{"'Sheet1'!$L$16"}</definedName>
    <definedName name="b14b" hidden="1">{"'Sheet1'!$L$16"}</definedName>
    <definedName name="b14b1" localSheetId="0" hidden="1">{"'Sheet1'!$L$16"}</definedName>
    <definedName name="b14b1" localSheetId="2" hidden="1">{"'Sheet1'!$L$16"}</definedName>
    <definedName name="b14b1" localSheetId="5" hidden="1">{"'Sheet1'!$L$16"}</definedName>
    <definedName name="b14b1" localSheetId="6" hidden="1">{"'Sheet1'!$L$16"}</definedName>
    <definedName name="b14b1" localSheetId="7" hidden="1">{"'Sheet1'!$L$16"}</definedName>
    <definedName name="b14b1" hidden="1">{"'Sheet1'!$L$16"}</definedName>
    <definedName name="BDien" localSheetId="0" hidden="1">{"'Sheet1'!$L$16"}</definedName>
    <definedName name="BDien" localSheetId="2" hidden="1">{"'Sheet1'!$L$16"}</definedName>
    <definedName name="BDien" localSheetId="5" hidden="1">{"'Sheet1'!$L$16"}</definedName>
    <definedName name="BDien" localSheetId="6" hidden="1">{"'Sheet1'!$L$16"}</definedName>
    <definedName name="BDien" localSheetId="7" hidden="1">{"'Sheet1'!$L$16"}</definedName>
    <definedName name="BDien" hidden="1">{"'Sheet1'!$L$16"}</definedName>
    <definedName name="Bgiang" localSheetId="0" hidden="1">{"'Sheet1'!$L$16"}</definedName>
    <definedName name="Bgiang" localSheetId="2" hidden="1">{"'Sheet1'!$L$16"}</definedName>
    <definedName name="Bgiang" localSheetId="5" hidden="1">{"'Sheet1'!$L$16"}</definedName>
    <definedName name="Bgiang" localSheetId="6" hidden="1">{"'Sheet1'!$L$16"}</definedName>
    <definedName name="Bgiang" localSheetId="7" hidden="1">{"'Sheet1'!$L$16"}</definedName>
    <definedName name="Bgiang" hidden="1">{"'Sheet1'!$L$16"}</definedName>
    <definedName name="c.chuyen2005" localSheetId="0" hidden="1">{"'Sheet1'!$L$16"}</definedName>
    <definedName name="c.chuyen2005" localSheetId="2" hidden="1">{"'Sheet1'!$L$16"}</definedName>
    <definedName name="c.chuyen2005" localSheetId="5" hidden="1">{"'Sheet1'!$L$16"}</definedName>
    <definedName name="c.chuyen2005" localSheetId="6" hidden="1">{"'Sheet1'!$L$16"}</definedName>
    <definedName name="c.chuyen2005" localSheetId="7" hidden="1">{"'Sheet1'!$L$16"}</definedName>
    <definedName name="c.chuyen2005" hidden="1">{"'Sheet1'!$L$16"}</definedName>
    <definedName name="CTsu" localSheetId="0" hidden="1">{"'Sheet1'!$L$16"}</definedName>
    <definedName name="CTsu" localSheetId="2" hidden="1">{"'Sheet1'!$L$16"}</definedName>
    <definedName name="CTsu" localSheetId="5" hidden="1">{"'Sheet1'!$L$16"}</definedName>
    <definedName name="CTsu" localSheetId="6" hidden="1">{"'Sheet1'!$L$16"}</definedName>
    <definedName name="CTsu" localSheetId="7" hidden="1">{"'Sheet1'!$L$16"}</definedName>
    <definedName name="CTsu" hidden="1">{"'Sheet1'!$L$16"}</definedName>
    <definedName name="data1" localSheetId="0" hidden="1">#REF!</definedName>
    <definedName name="data1" localSheetId="2" hidden="1">#REF!</definedName>
    <definedName name="data1" localSheetId="5" hidden="1">#REF!</definedName>
    <definedName name="data1" localSheetId="6" hidden="1">#REF!</definedName>
    <definedName name="data1" hidden="1">#REF!</definedName>
    <definedName name="data2" localSheetId="0" hidden="1">#REF!</definedName>
    <definedName name="data2" localSheetId="2" hidden="1">#REF!</definedName>
    <definedName name="data2" localSheetId="5" hidden="1">#REF!</definedName>
    <definedName name="data2" localSheetId="6" hidden="1">#REF!</definedName>
    <definedName name="data2" hidden="1">#REF!</definedName>
    <definedName name="data3" localSheetId="0" hidden="1">#REF!</definedName>
    <definedName name="data3" localSheetId="2" hidden="1">#REF!</definedName>
    <definedName name="data3" localSheetId="5" hidden="1">#REF!</definedName>
    <definedName name="data3" localSheetId="6" hidden="1">#REF!</definedName>
    <definedName name="data3" hidden="1">#REF!</definedName>
    <definedName name="_xlnm.Database" localSheetId="0" hidden="1">#REF!</definedName>
    <definedName name="_xlnm.Database" localSheetId="2" hidden="1">#REF!</definedName>
    <definedName name="_xlnm.Database" localSheetId="5" hidden="1">#REF!</definedName>
    <definedName name="_xlnm.Database" localSheetId="6" hidden="1">#REF!</definedName>
    <definedName name="_xlnm.Database" hidden="1">#REF!</definedName>
    <definedName name="dđ" localSheetId="0" hidden="1">{"'Sheet1'!$L$16"}</definedName>
    <definedName name="dđ" localSheetId="2" hidden="1">{"'Sheet1'!$L$16"}</definedName>
    <definedName name="dđ" localSheetId="5" hidden="1">{"'Sheet1'!$L$16"}</definedName>
    <definedName name="dđ" localSheetId="6" hidden="1">{"'Sheet1'!$L$16"}</definedName>
    <definedName name="dđ" localSheetId="7" hidden="1">{"'Sheet1'!$L$16"}</definedName>
    <definedName name="dđ" hidden="1">{"'Sheet1'!$L$16"}</definedName>
    <definedName name="đfd" localSheetId="0" hidden="1">#REF!</definedName>
    <definedName name="đfd" localSheetId="2" hidden="1">#REF!</definedName>
    <definedName name="đfd" localSheetId="5" hidden="1">#REF!</definedName>
    <definedName name="đfd" localSheetId="6" hidden="1">#REF!</definedName>
    <definedName name="đfd" hidden="1">#REF!</definedName>
    <definedName name="dg" localSheetId="0" hidden="1">{"'Sheet1'!$L$16"}</definedName>
    <definedName name="dg" localSheetId="2" hidden="1">{"'Sheet1'!$L$16"}</definedName>
    <definedName name="dg" localSheetId="5" hidden="1">{"'Sheet1'!$L$16"}</definedName>
    <definedName name="dg" localSheetId="6" hidden="1">{"'Sheet1'!$L$16"}</definedName>
    <definedName name="dg" localSheetId="7" hidden="1">{"'Sheet1'!$L$16"}</definedName>
    <definedName name="dg" hidden="1">{"'Sheet1'!$L$16"}</definedName>
    <definedName name="DGTS" localSheetId="0" hidden="1">{"'Sheet1'!$L$16"}</definedName>
    <definedName name="DGTS" localSheetId="2" hidden="1">{"'Sheet1'!$L$16"}</definedName>
    <definedName name="DGTS" localSheetId="5" hidden="1">{"'Sheet1'!$L$16"}</definedName>
    <definedName name="DGTS" localSheetId="6" hidden="1">{"'Sheet1'!$L$16"}</definedName>
    <definedName name="DGTS" localSheetId="7" hidden="1">{"'Sheet1'!$L$16"}</definedName>
    <definedName name="DGTS" hidden="1">{"'Sheet1'!$L$16"}</definedName>
    <definedName name="DH_TD" localSheetId="0" hidden="1">{"'Sheet1'!$L$16"}</definedName>
    <definedName name="DH_TD" localSheetId="2" hidden="1">{"'Sheet1'!$L$16"}</definedName>
    <definedName name="DH_TD" localSheetId="5" hidden="1">{"'Sheet1'!$L$16"}</definedName>
    <definedName name="DH_TD" localSheetId="6" hidden="1">{"'Sheet1'!$L$16"}</definedName>
    <definedName name="DH_TD" localSheetId="7" hidden="1">{"'Sheet1'!$L$16"}</definedName>
    <definedName name="DH_TD" hidden="1">{"'Sheet1'!$L$16"}</definedName>
    <definedName name="Discount" localSheetId="0" hidden="1">#REF!</definedName>
    <definedName name="Discount" localSheetId="2" hidden="1">#REF!</definedName>
    <definedName name="Discount" localSheetId="5" hidden="1">#REF!</definedName>
    <definedName name="Discount" localSheetId="6" hidden="1">#REF!</definedName>
    <definedName name="Discount" hidden="1">#REF!</definedName>
    <definedName name="display_area_2" localSheetId="0" hidden="1">#REF!</definedName>
    <definedName name="display_area_2" localSheetId="2" hidden="1">#REF!</definedName>
    <definedName name="display_area_2" localSheetId="5" hidden="1">#REF!</definedName>
    <definedName name="display_area_2" localSheetId="6" hidden="1">#REF!</definedName>
    <definedName name="display_area_2" hidden="1">#REF!</definedName>
    <definedName name="ds" localSheetId="0" hidden="1">{"'Sheet1'!$L$16"}</definedName>
    <definedName name="ds" localSheetId="2" hidden="1">{"'Sheet1'!$L$16"}</definedName>
    <definedName name="ds" localSheetId="5" hidden="1">{"'Sheet1'!$L$16"}</definedName>
    <definedName name="ds" localSheetId="6" hidden="1">{"'Sheet1'!$L$16"}</definedName>
    <definedName name="ds" localSheetId="7" hidden="1">{"'Sheet1'!$L$16"}</definedName>
    <definedName name="ds" hidden="1">{"'Sheet1'!$L$16"}</definedName>
    <definedName name="DThmDU" localSheetId="0" hidden="1">{"'Sheet1'!$L$16"}</definedName>
    <definedName name="DThmDU" localSheetId="2" hidden="1">{"'Sheet1'!$L$16"}</definedName>
    <definedName name="DThmDU" localSheetId="5" hidden="1">{"'Sheet1'!$L$16"}</definedName>
    <definedName name="DThmDU" localSheetId="6" hidden="1">{"'Sheet1'!$L$16"}</definedName>
    <definedName name="DThmDU" localSheetId="7" hidden="1">{"'Sheet1'!$L$16"}</definedName>
    <definedName name="DThmDU" hidden="1">{"'Sheet1'!$L$16"}</definedName>
    <definedName name="dưe" localSheetId="0" hidden="1">{"Offgrid",#N/A,FALSE,"OFFGRID";"Region",#N/A,FALSE,"REGION";"Offgrid -2",#N/A,FALSE,"OFFGRID";"WTP",#N/A,FALSE,"WTP";"WTP -2",#N/A,FALSE,"WTP";"Project",#N/A,FALSE,"PROJECT";"Summary -2",#N/A,FALSE,"SUMMARY"}</definedName>
    <definedName name="dưe" localSheetId="2" hidden="1">{"Offgrid",#N/A,FALSE,"OFFGRID";"Region",#N/A,FALSE,"REGION";"Offgrid -2",#N/A,FALSE,"OFFGRID";"WTP",#N/A,FALSE,"WTP";"WTP -2",#N/A,FALSE,"WTP";"Project",#N/A,FALSE,"PROJECT";"Summary -2",#N/A,FALSE,"SUMMARY"}</definedName>
    <definedName name="dưe" localSheetId="5" hidden="1">{"Offgrid",#N/A,FALSE,"OFFGRID";"Region",#N/A,FALSE,"REGION";"Offgrid -2",#N/A,FALSE,"OFFGRID";"WTP",#N/A,FALSE,"WTP";"WTP -2",#N/A,FALSE,"WTP";"Project",#N/A,FALSE,"PROJECT";"Summary -2",#N/A,FALSE,"SUMMARY"}</definedName>
    <definedName name="dưe" localSheetId="6" hidden="1">{"Offgrid",#N/A,FALSE,"OFFGRID";"Region",#N/A,FALSE,"REGION";"Offgrid -2",#N/A,FALSE,"OFFGRID";"WTP",#N/A,FALSE,"WTP";"WTP -2",#N/A,FALSE,"WTP";"Project",#N/A,FALSE,"PROJECT";"Summary -2",#N/A,FALSE,"SUMMARY"}</definedName>
    <definedName name="dưe" localSheetId="7" hidden="1">{"Offgrid",#N/A,FALSE,"OFFGRID";"Region",#N/A,FALSE,"REGION";"Offgrid -2",#N/A,FALSE,"OFFGRID";"WTP",#N/A,FALSE,"WTP";"WTP -2",#N/A,FALSE,"WTP";"Project",#N/A,FALSE,"PROJECT";"Summary -2",#N/A,FALSE,"SUMMARY"}</definedName>
    <definedName name="dưe" hidden="1">{"Offgrid",#N/A,FALSE,"OFFGRID";"Region",#N/A,FALSE,"REGION";"Offgrid -2",#N/A,FALSE,"OFFGRID";"WTP",#N/A,FALSE,"WTP";"WTP -2",#N/A,FALSE,"WTP";"Project",#N/A,FALSE,"PROJECT";"Summary -2",#N/A,FALSE,"SUMMARY"}</definedName>
    <definedName name="er" localSheetId="0" hidden="1">{0,0,0,0;0,0,0,0;0,0,0,0;0,0,0,0;0,0,0,0;0,0,0,0;0,0,0,0}</definedName>
    <definedName name="er" localSheetId="2" hidden="1">{0,0,0,0;0,0,0,0;0,0,0,0;0,0,0,0;0,0,0,0;0,0,0,0;0,0,0,0}</definedName>
    <definedName name="er" localSheetId="5" hidden="1">{0,0,0,0;0,0,0,0;0,0,0,0;0,0,0,0;0,0,0,0;0,0,0,0;0,0,0,0}</definedName>
    <definedName name="er" localSheetId="6" hidden="1">{0,0,0,0;0,0,0,0;0,0,0,0;0,0,0,0;0,0,0,0;0,0,0,0;0,0,0,0}</definedName>
    <definedName name="er" localSheetId="7" hidden="1">{0,0,0,0;0,0,0,0;0,0,0,0;0,0,0,0;0,0,0,0;0,0,0,0;0,0,0,0}</definedName>
    <definedName name="er" hidden="1">{0,0,0,0;0,0,0,0;0,0,0,0;0,0,0,0;0,0,0,0;0,0,0,0;0,0,0,0}</definedName>
    <definedName name="ewqrư" localSheetId="0" hidden="1">{"'Sheet1'!$L$16"}</definedName>
    <definedName name="ewqrư" localSheetId="2" hidden="1">{"'Sheet1'!$L$16"}</definedName>
    <definedName name="ewqrư" localSheetId="5" hidden="1">{"'Sheet1'!$L$16"}</definedName>
    <definedName name="ewqrư" localSheetId="6" hidden="1">{"'Sheet1'!$L$16"}</definedName>
    <definedName name="ewqrư" localSheetId="7" hidden="1">{"'Sheet1'!$L$16"}</definedName>
    <definedName name="ewqrư" hidden="1">{"'Sheet1'!$L$16"}</definedName>
    <definedName name="fad" localSheetId="0" hidden="1">{"'Sheet1'!$L$16"}</definedName>
    <definedName name="fad" localSheetId="2" hidden="1">{"'Sheet1'!$L$16"}</definedName>
    <definedName name="fad" localSheetId="5" hidden="1">{"'Sheet1'!$L$16"}</definedName>
    <definedName name="fad" localSheetId="6" hidden="1">{"'Sheet1'!$L$16"}</definedName>
    <definedName name="fad" localSheetId="7" hidden="1">{"'Sheet1'!$L$16"}</definedName>
    <definedName name="fad" hidden="1">{"'Sheet1'!$L$16"}</definedName>
    <definedName name="fád" localSheetId="0" hidden="1">{"'Sheet1'!$L$16"}</definedName>
    <definedName name="fád" localSheetId="2" hidden="1">{"'Sheet1'!$L$16"}</definedName>
    <definedName name="fád" localSheetId="5" hidden="1">{"'Sheet1'!$L$16"}</definedName>
    <definedName name="fád" localSheetId="6" hidden="1">{"'Sheet1'!$L$16"}</definedName>
    <definedName name="fád" localSheetId="7" hidden="1">{"'Sheet1'!$L$16"}</definedName>
    <definedName name="fád" hidden="1">{"'Sheet1'!$L$16"}</definedName>
    <definedName name="FCode" localSheetId="0" hidden="1">#REF!</definedName>
    <definedName name="FCode" localSheetId="2" hidden="1">#REF!</definedName>
    <definedName name="FCode" localSheetId="5" hidden="1">#REF!</definedName>
    <definedName name="FCode" localSheetId="6" hidden="1">#REF!</definedName>
    <definedName name="FCode" hidden="1">#REF!</definedName>
    <definedName name="fdá" localSheetId="0" hidden="1">{"'Sheet1'!$L$16"}</definedName>
    <definedName name="fdá" localSheetId="2" hidden="1">{"'Sheet1'!$L$16"}</definedName>
    <definedName name="fdá" localSheetId="5" hidden="1">{"'Sheet1'!$L$16"}</definedName>
    <definedName name="fdá" localSheetId="6" hidden="1">{"'Sheet1'!$L$16"}</definedName>
    <definedName name="fdá" localSheetId="7" hidden="1">{"'Sheet1'!$L$16"}</definedName>
    <definedName name="fdá" hidden="1">{"'Sheet1'!$L$16"}</definedName>
    <definedName name="fdáa" localSheetId="0" hidden="1">{"Offgrid",#N/A,FALSE,"OFFGRID";"Region",#N/A,FALSE,"REGION";"Offgrid -2",#N/A,FALSE,"OFFGRID";"WTP",#N/A,FALSE,"WTP";"WTP -2",#N/A,FALSE,"WTP";"Project",#N/A,FALSE,"PROJECT";"Summary -2",#N/A,FALSE,"SUMMARY"}</definedName>
    <definedName name="fdáa" localSheetId="2" hidden="1">{"Offgrid",#N/A,FALSE,"OFFGRID";"Region",#N/A,FALSE,"REGION";"Offgrid -2",#N/A,FALSE,"OFFGRID";"WTP",#N/A,FALSE,"WTP";"WTP -2",#N/A,FALSE,"WTP";"Project",#N/A,FALSE,"PROJECT";"Summary -2",#N/A,FALSE,"SUMMARY"}</definedName>
    <definedName name="fdáa" localSheetId="5" hidden="1">{"Offgrid",#N/A,FALSE,"OFFGRID";"Region",#N/A,FALSE,"REGION";"Offgrid -2",#N/A,FALSE,"OFFGRID";"WTP",#N/A,FALSE,"WTP";"WTP -2",#N/A,FALSE,"WTP";"Project",#N/A,FALSE,"PROJECT";"Summary -2",#N/A,FALSE,"SUMMARY"}</definedName>
    <definedName name="fdáa" localSheetId="6" hidden="1">{"Offgrid",#N/A,FALSE,"OFFGRID";"Region",#N/A,FALSE,"REGION";"Offgrid -2",#N/A,FALSE,"OFFGRID";"WTP",#N/A,FALSE,"WTP";"WTP -2",#N/A,FALSE,"WTP";"Project",#N/A,FALSE,"PROJECT";"Summary -2",#N/A,FALSE,"SUMMARY"}</definedName>
    <definedName name="fdáa" localSheetId="7" hidden="1">{"Offgrid",#N/A,FALSE,"OFFGRID";"Region",#N/A,FALSE,"REGION";"Offgrid -2",#N/A,FALSE,"OFFGRID";"WTP",#N/A,FALSE,"WTP";"WTP -2",#N/A,FALSE,"WTP";"Project",#N/A,FALSE,"PROJECT";"Summary -2",#N/A,FALSE,"SUMMARY"}</definedName>
    <definedName name="fdáa" hidden="1">{"Offgrid",#N/A,FALSE,"OFFGRID";"Region",#N/A,FALSE,"REGION";"Offgrid -2",#N/A,FALSE,"OFFGRID";"WTP",#N/A,FALSE,"WTP";"WTP -2",#N/A,FALSE,"WTP";"Project",#N/A,FALSE,"PROJECT";"Summary -2",#N/A,FALSE,"SUMMARY"}</definedName>
    <definedName name="fdfgf" localSheetId="0" hidden="1">#REF!</definedName>
    <definedName name="fdfgf" localSheetId="2" hidden="1">#REF!</definedName>
    <definedName name="fdfgf" localSheetId="5" hidden="1">#REF!</definedName>
    <definedName name="fdfgf" localSheetId="6" hidden="1">#REF!</definedName>
    <definedName name="fdfgf" hidden="1">#REF!</definedName>
    <definedName name="fff" localSheetId="0" hidden="1">{"'Sheet1'!$L$16"}</definedName>
    <definedName name="fff" localSheetId="2" hidden="1">{"'Sheet1'!$L$16"}</definedName>
    <definedName name="fff" localSheetId="5" hidden="1">{"'Sheet1'!$L$16"}</definedName>
    <definedName name="fff" localSheetId="6" hidden="1">{"'Sheet1'!$L$16"}</definedName>
    <definedName name="fff" localSheetId="7" hidden="1">{"'Sheet1'!$L$16"}</definedName>
    <definedName name="fff" hidden="1">{"'Sheet1'!$L$16"}</definedName>
    <definedName name="fgsdfg" localSheetId="0" hidden="1">{"'Sheet1'!$L$16"}</definedName>
    <definedName name="fgsdfg" localSheetId="2" hidden="1">{"'Sheet1'!$L$16"}</definedName>
    <definedName name="fgsdfg" localSheetId="5" hidden="1">{"'Sheet1'!$L$16"}</definedName>
    <definedName name="fgsdfg" localSheetId="6" hidden="1">{"'Sheet1'!$L$16"}</definedName>
    <definedName name="fgsdfg" localSheetId="7" hidden="1">{"'Sheet1'!$L$16"}</definedName>
    <definedName name="fgsdfg" hidden="1">{"'Sheet1'!$L$16"}</definedName>
    <definedName name="fwgter" localSheetId="0" hidden="1">{"'Sheet1'!$L$16"}</definedName>
    <definedName name="fwgter" localSheetId="2" hidden="1">{"'Sheet1'!$L$16"}</definedName>
    <definedName name="fwgter" localSheetId="5" hidden="1">{"'Sheet1'!$L$16"}</definedName>
    <definedName name="fwgter" localSheetId="6" hidden="1">{"'Sheet1'!$L$16"}</definedName>
    <definedName name="fwgter" localSheetId="7" hidden="1">{"'Sheet1'!$L$16"}</definedName>
    <definedName name="fwgter" hidden="1">{"'Sheet1'!$L$16"}</definedName>
    <definedName name="g" localSheetId="0" hidden="1">{"'Sheet1'!$L$16"}</definedName>
    <definedName name="g" localSheetId="2" hidden="1">{"'Sheet1'!$L$16"}</definedName>
    <definedName name="g" localSheetId="5" hidden="1">{"'Sheet1'!$L$16"}</definedName>
    <definedName name="g" localSheetId="6" hidden="1">{"'Sheet1'!$L$16"}</definedName>
    <definedName name="g" localSheetId="7" hidden="1">{"'Sheet1'!$L$16"}</definedName>
    <definedName name="g" hidden="1">{"'Sheet1'!$L$16"}</definedName>
    <definedName name="ggfsd" localSheetId="0" hidden="1">{"'Sheet1'!$L$16"}</definedName>
    <definedName name="ggfsd" localSheetId="2" hidden="1">{"'Sheet1'!$L$16"}</definedName>
    <definedName name="ggfsd" localSheetId="5" hidden="1">{"'Sheet1'!$L$16"}</definedName>
    <definedName name="ggfsd" localSheetId="6" hidden="1">{"'Sheet1'!$L$16"}</definedName>
    <definedName name="ggfsd" localSheetId="7" hidden="1">{"'Sheet1'!$L$16"}</definedName>
    <definedName name="ggfsd" hidden="1">{"'Sheet1'!$L$16"}</definedName>
    <definedName name="ghjgh" localSheetId="0" hidden="1">{#N/A,#N/A,FALSE,"Chi tiÆt"}</definedName>
    <definedName name="ghjgh" localSheetId="2" hidden="1">{#N/A,#N/A,FALSE,"Chi tiÆt"}</definedName>
    <definedName name="ghjgh" localSheetId="5" hidden="1">{#N/A,#N/A,FALSE,"Chi tiÆt"}</definedName>
    <definedName name="ghjgh" localSheetId="6" hidden="1">{#N/A,#N/A,FALSE,"Chi tiÆt"}</definedName>
    <definedName name="ghjgh" localSheetId="7" hidden="1">{#N/A,#N/A,FALSE,"Chi tiÆt"}</definedName>
    <definedName name="ghjgh" hidden="1">{#N/A,#N/A,FALSE,"Chi tiÆt"}</definedName>
    <definedName name="ghjghj" localSheetId="0" hidden="1">{"Offgrid",#N/A,FALSE,"OFFGRID";"Region",#N/A,FALSE,"REGION";"Offgrid -2",#N/A,FALSE,"OFFGRID";"WTP",#N/A,FALSE,"WTP";"WTP -2",#N/A,FALSE,"WTP";"Project",#N/A,FALSE,"PROJECT";"Summary -2",#N/A,FALSE,"SUMMARY"}</definedName>
    <definedName name="ghjghj" localSheetId="2" hidden="1">{"Offgrid",#N/A,FALSE,"OFFGRID";"Region",#N/A,FALSE,"REGION";"Offgrid -2",#N/A,FALSE,"OFFGRID";"WTP",#N/A,FALSE,"WTP";"WTP -2",#N/A,FALSE,"WTP";"Project",#N/A,FALSE,"PROJECT";"Summary -2",#N/A,FALSE,"SUMMARY"}</definedName>
    <definedName name="ghjghj" localSheetId="5" hidden="1">{"Offgrid",#N/A,FALSE,"OFFGRID";"Region",#N/A,FALSE,"REGION";"Offgrid -2",#N/A,FALSE,"OFFGRID";"WTP",#N/A,FALSE,"WTP";"WTP -2",#N/A,FALSE,"WTP";"Project",#N/A,FALSE,"PROJECT";"Summary -2",#N/A,FALSE,"SUMMARY"}</definedName>
    <definedName name="ghjghj" localSheetId="6" hidden="1">{"Offgrid",#N/A,FALSE,"OFFGRID";"Region",#N/A,FALSE,"REGION";"Offgrid -2",#N/A,FALSE,"OFFGRID";"WTP",#N/A,FALSE,"WTP";"WTP -2",#N/A,FALSE,"WTP";"Project",#N/A,FALSE,"PROJECT";"Summary -2",#N/A,FALSE,"SUMMARY"}</definedName>
    <definedName name="ghjghj" localSheetId="7" hidden="1">{"Offgrid",#N/A,FALSE,"OFFGRID";"Region",#N/A,FALSE,"REGION";"Offgrid -2",#N/A,FALSE,"OFFGRID";"WTP",#N/A,FALSE,"WTP";"WTP -2",#N/A,FALSE,"WTP";"Project",#N/A,FALSE,"PROJECT";"Summary -2",#N/A,FALSE,"SUMMARY"}</definedName>
    <definedName name="ghjghj" hidden="1">{"Offgrid",#N/A,FALSE,"OFFGRID";"Region",#N/A,FALSE,"REGION";"Offgrid -2",#N/A,FALSE,"OFFGRID";"WTP",#N/A,FALSE,"WTP";"WTP -2",#N/A,FALSE,"WTP";"Project",#N/A,FALSE,"PROJECT";"Summary -2",#N/A,FALSE,"SUMMARY"}</definedName>
    <definedName name="gjghj" localSheetId="0" hidden="1">{"Offgrid",#N/A,FALSE,"OFFGRID";"Region",#N/A,FALSE,"REGION";"Offgrid -2",#N/A,FALSE,"OFFGRID";"WTP",#N/A,FALSE,"WTP";"WTP -2",#N/A,FALSE,"WTP";"Project",#N/A,FALSE,"PROJECT";"Summary -2",#N/A,FALSE,"SUMMARY"}</definedName>
    <definedName name="gjghj" localSheetId="2" hidden="1">{"Offgrid",#N/A,FALSE,"OFFGRID";"Region",#N/A,FALSE,"REGION";"Offgrid -2",#N/A,FALSE,"OFFGRID";"WTP",#N/A,FALSE,"WTP";"WTP -2",#N/A,FALSE,"WTP";"Project",#N/A,FALSE,"PROJECT";"Summary -2",#N/A,FALSE,"SUMMARY"}</definedName>
    <definedName name="gjghj" localSheetId="5" hidden="1">{"Offgrid",#N/A,FALSE,"OFFGRID";"Region",#N/A,FALSE,"REGION";"Offgrid -2",#N/A,FALSE,"OFFGRID";"WTP",#N/A,FALSE,"WTP";"WTP -2",#N/A,FALSE,"WTP";"Project",#N/A,FALSE,"PROJECT";"Summary -2",#N/A,FALSE,"SUMMARY"}</definedName>
    <definedName name="gjghj" localSheetId="6" hidden="1">{"Offgrid",#N/A,FALSE,"OFFGRID";"Region",#N/A,FALSE,"REGION";"Offgrid -2",#N/A,FALSE,"OFFGRID";"WTP",#N/A,FALSE,"WTP";"WTP -2",#N/A,FALSE,"WTP";"Project",#N/A,FALSE,"PROJECT";"Summary -2",#N/A,FALSE,"SUMMARY"}</definedName>
    <definedName name="gjghj" localSheetId="7" hidden="1">{"Offgrid",#N/A,FALSE,"OFFGRID";"Region",#N/A,FALSE,"REGION";"Offgrid -2",#N/A,FALSE,"OFFGRID";"WTP",#N/A,FALSE,"WTP";"WTP -2",#N/A,FALSE,"WTP";"Project",#N/A,FALSE,"PROJECT";"Summary -2",#N/A,FALSE,"SUMMARY"}</definedName>
    <definedName name="gjghj" hidden="1">{"Offgrid",#N/A,FALSE,"OFFGRID";"Region",#N/A,FALSE,"REGION";"Offgrid -2",#N/A,FALSE,"OFFGRID";"WTP",#N/A,FALSE,"WTP";"WTP -2",#N/A,FALSE,"WTP";"Project",#N/A,FALSE,"PROJECT";"Summary -2",#N/A,FALSE,"SUMMARY"}</definedName>
    <definedName name="h" localSheetId="0" hidden="1">{"'Sheet1'!$L$16"}</definedName>
    <definedName name="h" localSheetId="2" hidden="1">{"'Sheet1'!$L$16"}</definedName>
    <definedName name="h" localSheetId="5" hidden="1">{"'Sheet1'!$L$16"}</definedName>
    <definedName name="h" localSheetId="6" hidden="1">{"'Sheet1'!$L$16"}</definedName>
    <definedName name="h" localSheetId="7" hidden="1">{"'Sheet1'!$L$16"}</definedName>
    <definedName name="h" hidden="1">{"'Sheet1'!$L$16"}</definedName>
    <definedName name="hfdsh" localSheetId="0" hidden="1">#REF!</definedName>
    <definedName name="hfdsh" localSheetId="2" hidden="1">#REF!</definedName>
    <definedName name="hfdsh" localSheetId="5" hidden="1">#REF!</definedName>
    <definedName name="hfdsh" localSheetId="6" hidden="1">#REF!</definedName>
    <definedName name="hfdsh" hidden="1">#REF!</definedName>
    <definedName name="HiddenRows" localSheetId="0" hidden="1">#REF!</definedName>
    <definedName name="HiddenRows" localSheetId="2" hidden="1">#REF!</definedName>
    <definedName name="HiddenRows" localSheetId="5" hidden="1">#REF!</definedName>
    <definedName name="HiddenRows" localSheetId="6" hidden="1">#REF!</definedName>
    <definedName name="HiddenRows" hidden="1">#REF!</definedName>
    <definedName name="hiep" localSheetId="0" hidden="1">{"'Sheet1'!$L$16"}</definedName>
    <definedName name="hiep" localSheetId="2" hidden="1">{"'Sheet1'!$L$16"}</definedName>
    <definedName name="hiep" localSheetId="5" hidden="1">{"'Sheet1'!$L$16"}</definedName>
    <definedName name="hiep" localSheetId="6" hidden="1">{"'Sheet1'!$L$16"}</definedName>
    <definedName name="hiep" localSheetId="7" hidden="1">{"'Sheet1'!$L$16"}</definedName>
    <definedName name="hiep" hidden="1">{"'Sheet1'!$L$16"}</definedName>
    <definedName name="ht" localSheetId="0" hidden="1">{"'Sheet1'!$L$16"}</definedName>
    <definedName name="ht" localSheetId="2" hidden="1">{"'Sheet1'!$L$16"}</definedName>
    <definedName name="ht" localSheetId="5" hidden="1">{"'Sheet1'!$L$16"}</definedName>
    <definedName name="ht" localSheetId="6" hidden="1">{"'Sheet1'!$L$16"}</definedName>
    <definedName name="ht" localSheetId="7" hidden="1">{"'Sheet1'!$L$16"}</definedName>
    <definedName name="ht" hidden="1">{"'Sheet1'!$L$16"}</definedName>
    <definedName name="HTML_CodePage" hidden="1">950</definedName>
    <definedName name="HTML_Control" localSheetId="0" hidden="1">{"'Sheet1'!$L$16"}</definedName>
    <definedName name="HTML_Control" localSheetId="2" hidden="1">{"'Sheet1'!$L$16"}</definedName>
    <definedName name="HTML_Control" localSheetId="5" hidden="1">{"'Sheet1'!$L$16"}</definedName>
    <definedName name="HTML_Control" localSheetId="6" hidden="1">{"'Sheet1'!$L$16"}</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0" hidden="1">{"'Sheet1'!$L$16"}</definedName>
    <definedName name="hu" localSheetId="2" hidden="1">{"'Sheet1'!$L$16"}</definedName>
    <definedName name="hu" localSheetId="5" hidden="1">{"'Sheet1'!$L$16"}</definedName>
    <definedName name="hu" localSheetId="6" hidden="1">{"'Sheet1'!$L$16"}</definedName>
    <definedName name="hu" localSheetId="7" hidden="1">{"'Sheet1'!$L$16"}</definedName>
    <definedName name="hu" hidden="1">{"'Sheet1'!$L$16"}</definedName>
    <definedName name="huy" localSheetId="0" hidden="1">{"'Sheet1'!$L$16"}</definedName>
    <definedName name="huy" localSheetId="2" hidden="1">{"'Sheet1'!$L$16"}</definedName>
    <definedName name="huy" localSheetId="5" hidden="1">{"'Sheet1'!$L$16"}</definedName>
    <definedName name="huy" localSheetId="6" hidden="1">{"'Sheet1'!$L$16"}</definedName>
    <definedName name="huy" localSheetId="7" hidden="1">{"'Sheet1'!$L$16"}</definedName>
    <definedName name="huy" hidden="1">{"'Sheet1'!$L$16"}</definedName>
    <definedName name="KDCNThonmoi20_00" localSheetId="0" hidden="1">{"'Sheet1'!$L$16"}</definedName>
    <definedName name="KDCNThonmoi20_00" localSheetId="2" hidden="1">{"'Sheet1'!$L$16"}</definedName>
    <definedName name="KDCNThonmoi20_00" localSheetId="5" hidden="1">{"'Sheet1'!$L$16"}</definedName>
    <definedName name="KDCNThonmoi20_00" localSheetId="6" hidden="1">{"'Sheet1'!$L$16"}</definedName>
    <definedName name="KDCNThonmoi20_00" localSheetId="7" hidden="1">{"'Sheet1'!$L$16"}</definedName>
    <definedName name="KDCNThonmoi20_00" hidden="1">{"'Sheet1'!$L$16"}</definedName>
    <definedName name="Kehoach" localSheetId="0" hidden="1">{"'Sheet1'!$L$16"}</definedName>
    <definedName name="Kehoach" localSheetId="2" hidden="1">{"'Sheet1'!$L$16"}</definedName>
    <definedName name="Kehoach" localSheetId="5" hidden="1">{"'Sheet1'!$L$16"}</definedName>
    <definedName name="Kehoach" localSheetId="6" hidden="1">{"'Sheet1'!$L$16"}</definedName>
    <definedName name="Kehoach" localSheetId="7" hidden="1">{"'Sheet1'!$L$16"}</definedName>
    <definedName name="Kehoach" hidden="1">{"'Sheet1'!$L$16"}</definedName>
    <definedName name="KNDAT_CHUA_SU_DUNG" localSheetId="0" hidden="1">#REF!</definedName>
    <definedName name="KNDAT_CHUA_SU_DUNG" localSheetId="2" hidden="1">#REF!</definedName>
    <definedName name="KNDAT_CHUA_SU_DUNG" localSheetId="5" hidden="1">#REF!</definedName>
    <definedName name="KNDAT_CHUA_SU_DUNG" localSheetId="6" hidden="1">#REF!</definedName>
    <definedName name="KNDAT_CHUA_SU_DUNG" hidden="1">#REF!</definedName>
    <definedName name="lan" localSheetId="0" hidden="1">{#N/A,#N/A,TRUE,"BT M200 da 10x20"}</definedName>
    <definedName name="lan" localSheetId="2" hidden="1">{#N/A,#N/A,TRUE,"BT M200 da 10x20"}</definedName>
    <definedName name="lan" localSheetId="5" hidden="1">{#N/A,#N/A,TRUE,"BT M200 da 10x20"}</definedName>
    <definedName name="lan" localSheetId="6" hidden="1">{#N/A,#N/A,TRUE,"BT M200 da 10x20"}</definedName>
    <definedName name="lan" localSheetId="7" hidden="1">{#N/A,#N/A,TRUE,"BT M200 da 10x20"}</definedName>
    <definedName name="lan" hidden="1">{#N/A,#N/A,TRUE,"BT M200 da 10x20"}</definedName>
    <definedName name="limcount" localSheetId="0" hidden="1">2</definedName>
    <definedName name="limcount" localSheetId="2" hidden="1">2</definedName>
    <definedName name="limcount" hidden="1">4</definedName>
    <definedName name="moi" localSheetId="0" hidden="1">{"'Sheet1'!$L$16"}</definedName>
    <definedName name="moi" localSheetId="2" hidden="1">{"'Sheet1'!$L$16"}</definedName>
    <definedName name="moi" localSheetId="5" hidden="1">{"'Sheet1'!$L$16"}</definedName>
    <definedName name="moi" localSheetId="6" hidden="1">{"'Sheet1'!$L$16"}</definedName>
    <definedName name="moi" localSheetId="7" hidden="1">{"'Sheet1'!$L$16"}</definedName>
    <definedName name="moi" hidden="1">{"'Sheet1'!$L$16"}</definedName>
    <definedName name="n" localSheetId="0" hidden="1">{"'Sheet1'!$L$16"}</definedName>
    <definedName name="n" localSheetId="2" hidden="1">{"'Sheet1'!$L$16"}</definedName>
    <definedName name="n" localSheetId="5" hidden="1">{"'Sheet1'!$L$16"}</definedName>
    <definedName name="n" localSheetId="6" hidden="1">{"'Sheet1'!$L$16"}</definedName>
    <definedName name="n" localSheetId="7" hidden="1">{"'Sheet1'!$L$16"}</definedName>
    <definedName name="n" hidden="1">{"'Sheet1'!$L$16"}</definedName>
    <definedName name="Ngan" localSheetId="0" hidden="1">{"'Sheet1'!$L$16"}</definedName>
    <definedName name="Ngan" localSheetId="2" hidden="1">{"'Sheet1'!$L$16"}</definedName>
    <definedName name="Ngan" localSheetId="5" hidden="1">{"'Sheet1'!$L$16"}</definedName>
    <definedName name="Ngan" localSheetId="6" hidden="1">{"'Sheet1'!$L$16"}</definedName>
    <definedName name="Ngan" localSheetId="7" hidden="1">{"'Sheet1'!$L$16"}</definedName>
    <definedName name="Ngan" hidden="1">{"'Sheet1'!$L$16"}</definedName>
    <definedName name="njsdhfd" localSheetId="0" hidden="1">{"'Sheet1'!$L$16"}</definedName>
    <definedName name="njsdhfd" localSheetId="2" hidden="1">{"'Sheet1'!$L$16"}</definedName>
    <definedName name="njsdhfd" localSheetId="5" hidden="1">{"'Sheet1'!$L$16"}</definedName>
    <definedName name="njsdhfd" localSheetId="6" hidden="1">{"'Sheet1'!$L$16"}</definedName>
    <definedName name="njsdhfd" localSheetId="7" hidden="1">{"'Sheet1'!$L$16"}</definedName>
    <definedName name="njsdhfd" hidden="1">{"'Sheet1'!$L$16"}</definedName>
    <definedName name="OrderTable" localSheetId="0" hidden="1">#REF!</definedName>
    <definedName name="OrderTable" localSheetId="2" hidden="1">#REF!</definedName>
    <definedName name="OrderTable" localSheetId="5" hidden="1">#REF!</definedName>
    <definedName name="OrderTable" localSheetId="6" hidden="1">#REF!</definedName>
    <definedName name="OrderTable" hidden="1">#REF!</definedName>
    <definedName name="_xlnm.Print_Area" localSheetId="0">'H10 DMCT KH 23(trduyet20-12-22)'!$A$1:$AC$91</definedName>
    <definedName name="_xlnm.Print_Area" localSheetId="2">'PB 01'!$A$1:$AI$88</definedName>
    <definedName name="_xlnm.Print_Area" localSheetId="5">'PB 04 HT thủ tục đất đai'!$A$1:$Z$19</definedName>
    <definedName name="_xlnm.Print_Area" localSheetId="3">'PB02'!$A$1:$R$38</definedName>
    <definedName name="_xlnm.Print_Area" localSheetId="4">'PB03 CT Hoàn thành'!$A$1:$G$10</definedName>
    <definedName name="_xlnm.Print_Area" localSheetId="6">'PB05 CT-DA loại bỏ'!$A$2:$AA$8</definedName>
    <definedName name="_xlnm.Print_Titles" localSheetId="2">'PB 01'!$4:$5</definedName>
    <definedName name="_xlnm.Print_Titles" localSheetId="3">'PB02'!$3:$4</definedName>
    <definedName name="_xlnm.Print_Titles" localSheetId="6">'PB05 CT-DA loại bỏ'!$5:$6</definedName>
    <definedName name="ProdForm" localSheetId="0" hidden="1">#REF!</definedName>
    <definedName name="ProdForm" localSheetId="2" hidden="1">#REF!</definedName>
    <definedName name="ProdForm" localSheetId="5" hidden="1">#REF!</definedName>
    <definedName name="ProdForm" localSheetId="6" hidden="1">#REF!</definedName>
    <definedName name="ProdForm" hidden="1">#REF!</definedName>
    <definedName name="Product" localSheetId="0" hidden="1">#REF!</definedName>
    <definedName name="Product" localSheetId="2" hidden="1">#REF!</definedName>
    <definedName name="Product" localSheetId="5" hidden="1">#REF!</definedName>
    <definedName name="Product" localSheetId="6" hidden="1">#REF!</definedName>
    <definedName name="Product" hidden="1">#REF!</definedName>
    <definedName name="qa" localSheetId="0" hidden="1">{"'Sheet1'!$L$16"}</definedName>
    <definedName name="qa" localSheetId="2" hidden="1">{"'Sheet1'!$L$16"}</definedName>
    <definedName name="qa" localSheetId="5" hidden="1">{"'Sheet1'!$L$16"}</definedName>
    <definedName name="qa" localSheetId="6" hidden="1">{"'Sheet1'!$L$16"}</definedName>
    <definedName name="qa" localSheetId="7" hidden="1">{"'Sheet1'!$L$16"}</definedName>
    <definedName name="qa" hidden="1">{"'Sheet1'!$L$16"}</definedName>
    <definedName name="QHSDD_THOP" localSheetId="0" hidden="1">#REF!</definedName>
    <definedName name="QHSDD_THOP" localSheetId="2" hidden="1">#REF!</definedName>
    <definedName name="QHSDD_THOP" localSheetId="5" hidden="1">#REF!</definedName>
    <definedName name="QHSDD_THOP" localSheetId="6" hidden="1">#REF!</definedName>
    <definedName name="QHSDD_THOP" hidden="1">#REF!</definedName>
    <definedName name="qq" localSheetId="0" hidden="1">{"'Sheet1'!$L$16"}</definedName>
    <definedName name="qq" localSheetId="2" hidden="1">{"'Sheet1'!$L$16"}</definedName>
    <definedName name="qq" localSheetId="5" hidden="1">{"'Sheet1'!$L$16"}</definedName>
    <definedName name="qq" localSheetId="6" hidden="1">{"'Sheet1'!$L$16"}</definedName>
    <definedName name="qq" localSheetId="7" hidden="1">{"'Sheet1'!$L$16"}</definedName>
    <definedName name="qq" hidden="1">{"'Sheet1'!$L$16"}</definedName>
    <definedName name="qu" localSheetId="0" hidden="1">{0}</definedName>
    <definedName name="qu" localSheetId="2" hidden="1">{0}</definedName>
    <definedName name="qu" localSheetId="5" hidden="1">{0}</definedName>
    <definedName name="qu" localSheetId="6" hidden="1">{0}</definedName>
    <definedName name="qu" localSheetId="7" hidden="1">{0}</definedName>
    <definedName name="qu" hidden="1">{0}</definedName>
    <definedName name="qửqew" localSheetId="0" hidden="1">{"Offgrid",#N/A,FALSE,"OFFGRID";"Region",#N/A,FALSE,"REGION";"Offgrid -2",#N/A,FALSE,"OFFGRID";"WTP",#N/A,FALSE,"WTP";"WTP -2",#N/A,FALSE,"WTP";"Project",#N/A,FALSE,"PROJECT";"Summary -2",#N/A,FALSE,"SUMMARY"}</definedName>
    <definedName name="qửqew" localSheetId="2" hidden="1">{"Offgrid",#N/A,FALSE,"OFFGRID";"Region",#N/A,FALSE,"REGION";"Offgrid -2",#N/A,FALSE,"OFFGRID";"WTP",#N/A,FALSE,"WTP";"WTP -2",#N/A,FALSE,"WTP";"Project",#N/A,FALSE,"PROJECT";"Summary -2",#N/A,FALSE,"SUMMARY"}</definedName>
    <definedName name="qửqew" localSheetId="5" hidden="1">{"Offgrid",#N/A,FALSE,"OFFGRID";"Region",#N/A,FALSE,"REGION";"Offgrid -2",#N/A,FALSE,"OFFGRID";"WTP",#N/A,FALSE,"WTP";"WTP -2",#N/A,FALSE,"WTP";"Project",#N/A,FALSE,"PROJECT";"Summary -2",#N/A,FALSE,"SUMMARY"}</definedName>
    <definedName name="qửqew" localSheetId="6" hidden="1">{"Offgrid",#N/A,FALSE,"OFFGRID";"Region",#N/A,FALSE,"REGION";"Offgrid -2",#N/A,FALSE,"OFFGRID";"WTP",#N/A,FALSE,"WTP";"WTP -2",#N/A,FALSE,"WTP";"Project",#N/A,FALSE,"PROJECT";"Summary -2",#N/A,FALSE,"SUMMARY"}</definedName>
    <definedName name="qửqew" localSheetId="7" hidden="1">{"Offgrid",#N/A,FALSE,"OFFGRID";"Region",#N/A,FALSE,"REGION";"Offgrid -2",#N/A,FALSE,"OFFGRID";"WTP",#N/A,FALSE,"WTP";"WTP -2",#N/A,FALSE,"WTP";"Project",#N/A,FALSE,"PROJECT";"Summary -2",#N/A,FALSE,"SUMMARY"}</definedName>
    <definedName name="qửqew" hidden="1">{"Offgrid",#N/A,FALSE,"OFFGRID";"Region",#N/A,FALSE,"REGION";"Offgrid -2",#N/A,FALSE,"OFFGRID";"WTP",#N/A,FALSE,"WTP";"WTP -2",#N/A,FALSE,"WTP";"Project",#N/A,FALSE,"PROJECT";"Summary -2",#N/A,FALSE,"SUMMARY"}</definedName>
    <definedName name="qưqr" localSheetId="0" hidden="1">{"'Sheet1'!$L$16"}</definedName>
    <definedName name="qưqr" localSheetId="2" hidden="1">{"'Sheet1'!$L$16"}</definedName>
    <definedName name="qưqr" localSheetId="5" hidden="1">{"'Sheet1'!$L$16"}</definedName>
    <definedName name="qưqr" localSheetId="6" hidden="1">{"'Sheet1'!$L$16"}</definedName>
    <definedName name="qưqr" localSheetId="7" hidden="1">{"'Sheet1'!$L$16"}</definedName>
    <definedName name="qưqr" hidden="1">{"'Sheet1'!$L$16"}</definedName>
    <definedName name="Ranhxay" localSheetId="0" hidden="1">{"'Sheet1'!$L$16"}</definedName>
    <definedName name="Ranhxay" localSheetId="2" hidden="1">{"'Sheet1'!$L$16"}</definedName>
    <definedName name="Ranhxay" localSheetId="5" hidden="1">{"'Sheet1'!$L$16"}</definedName>
    <definedName name="Ranhxay" localSheetId="6" hidden="1">{"'Sheet1'!$L$16"}</definedName>
    <definedName name="Ranhxay" localSheetId="7" hidden="1">{"'Sheet1'!$L$16"}</definedName>
    <definedName name="Ranhxay" hidden="1">{"'Sheet1'!$L$16"}</definedName>
    <definedName name="RCArea" localSheetId="0" hidden="1">#REF!</definedName>
    <definedName name="RCArea" localSheetId="2" hidden="1">#REF!</definedName>
    <definedName name="RCArea" localSheetId="5" hidden="1">#REF!</definedName>
    <definedName name="RCArea" localSheetId="6" hidden="1">#REF!</definedName>
    <definedName name="RCArea" hidden="1">#REF!</definedName>
    <definedName name="sdfgsdg" localSheetId="0" hidden="1">{#N/A,#N/A,FALSE,"Chi tiÆt"}</definedName>
    <definedName name="sdfgsdg" localSheetId="2" hidden="1">{#N/A,#N/A,FALSE,"Chi tiÆt"}</definedName>
    <definedName name="sdfgsdg" localSheetId="5" hidden="1">{#N/A,#N/A,FALSE,"Chi tiÆt"}</definedName>
    <definedName name="sdfgsdg" localSheetId="6" hidden="1">{#N/A,#N/A,FALSE,"Chi tiÆt"}</definedName>
    <definedName name="sdfgsdg" localSheetId="7" hidden="1">{#N/A,#N/A,FALSE,"Chi tiÆt"}</definedName>
    <definedName name="sdfgsdg" hidden="1">{#N/A,#N/A,FALSE,"Chi tiÆt"}</definedName>
    <definedName name="sencount" localSheetId="0" hidden="1">2</definedName>
    <definedName name="sencount" localSheetId="2" hidden="1">2</definedName>
    <definedName name="sencount" hidden="1">4</definedName>
    <definedName name="SpecialPrice" localSheetId="0" hidden="1">#REF!</definedName>
    <definedName name="SpecialPrice" localSheetId="2" hidden="1">#REF!</definedName>
    <definedName name="SpecialPrice" localSheetId="5" hidden="1">#REF!</definedName>
    <definedName name="SpecialPrice" localSheetId="6" hidden="1">#REF!</definedName>
    <definedName name="SpecialPrice" hidden="1">#REF!</definedName>
    <definedName name="ss" localSheetId="0" hidden="1">#REF!</definedName>
    <definedName name="ss" localSheetId="2" hidden="1">#REF!</definedName>
    <definedName name="ss" localSheetId="5" hidden="1">#REF!</definedName>
    <definedName name="ss" localSheetId="6" hidden="1">#REF!</definedName>
    <definedName name="ss" hidden="1">#REF!</definedName>
    <definedName name="TatBo" localSheetId="0" hidden="1">{"'Sheet1'!$L$16"}</definedName>
    <definedName name="TatBo" localSheetId="2" hidden="1">{"'Sheet1'!$L$16"}</definedName>
    <definedName name="TatBo" localSheetId="5" hidden="1">{"'Sheet1'!$L$16"}</definedName>
    <definedName name="TatBo" localSheetId="6" hidden="1">{"'Sheet1'!$L$16"}</definedName>
    <definedName name="TatBo" localSheetId="7" hidden="1">{"'Sheet1'!$L$16"}</definedName>
    <definedName name="TatBo" hidden="1">{"'Sheet1'!$L$16"}</definedName>
    <definedName name="tbl_ProdInfo" localSheetId="0" hidden="1">#REF!</definedName>
    <definedName name="tbl_ProdInfo" localSheetId="2" hidden="1">#REF!</definedName>
    <definedName name="tbl_ProdInfo" localSheetId="5" hidden="1">#REF!</definedName>
    <definedName name="tbl_ProdInfo" localSheetId="6" hidden="1">#REF!</definedName>
    <definedName name="tbl_ProdInfo" hidden="1">#REF!</definedName>
    <definedName name="TDTT" localSheetId="0" hidden="1">{"'Sheet1'!$L$16"}</definedName>
    <definedName name="TDTT" localSheetId="2" hidden="1">{"'Sheet1'!$L$16"}</definedName>
    <definedName name="TDTT" localSheetId="5" hidden="1">{"'Sheet1'!$L$16"}</definedName>
    <definedName name="TDTT" localSheetId="6" hidden="1">{"'Sheet1'!$L$16"}</definedName>
    <definedName name="TDTT" localSheetId="7" hidden="1">{"'Sheet1'!$L$16"}</definedName>
    <definedName name="TDTT" hidden="1">{"'Sheet1'!$L$16"}</definedName>
    <definedName name="tet" localSheetId="0" hidden="1">{0,#NULL!,0,FALSE;0,0,0,0;0,0,0,7.29290327383173E-304;0,0,0,0;0,0,0,0;0,0,0,0;0,0,0,0}</definedName>
    <definedName name="tet" localSheetId="2" hidden="1">{0,#NULL!,0,FALSE;0,0,0,0;0,0,0,7.29290327383173E-304;0,0,0,0;0,0,0,0;0,0,0,0;0,0,0,0}</definedName>
    <definedName name="tet" localSheetId="5" hidden="1">{0,#NULL!,0,FALSE;0,0,0,0;0,0,0,7.29290327383173E-304;0,0,0,0;0,0,0,0;0,0,0,0;0,0,0,0}</definedName>
    <definedName name="tet" localSheetId="6" hidden="1">{0,#NULL!,0,FALSE;0,0,0,0;0,0,0,7.29290327383173E-304;0,0,0,0;0,0,0,0;0,0,0,0;0,0,0,0}</definedName>
    <definedName name="tet" localSheetId="7" hidden="1">{0,#NULL!,0,FALSE;0,0,0,0;0,0,0,7.29290327383173E-304;0,0,0,0;0,0,0,0;0,0,0,0;0,0,0,0}</definedName>
    <definedName name="tet" hidden="1">{0,#NULL!,0,FALSE;0,0,0,0;0,0,0,7.29290327383173E-304;0,0,0,0;0,0,0,0;0,0,0,0;0,0,0,0}</definedName>
    <definedName name="tha" localSheetId="0" hidden="1">{"'Sheet1'!$L$16"}</definedName>
    <definedName name="tha" localSheetId="2" hidden="1">{"'Sheet1'!$L$16"}</definedName>
    <definedName name="tha" localSheetId="5" hidden="1">{"'Sheet1'!$L$16"}</definedName>
    <definedName name="tha" localSheetId="6" hidden="1">{"'Sheet1'!$L$16"}</definedName>
    <definedName name="tha" localSheetId="7" hidden="1">{"'Sheet1'!$L$16"}</definedName>
    <definedName name="tha" hidden="1">{"'Sheet1'!$L$16"}</definedName>
    <definedName name="THKL" localSheetId="0" hidden="1">{"'Sheet1'!$L$16"}</definedName>
    <definedName name="THKL" localSheetId="2" hidden="1">{"'Sheet1'!$L$16"}</definedName>
    <definedName name="THKL" localSheetId="5" hidden="1">{"'Sheet1'!$L$16"}</definedName>
    <definedName name="THKL" localSheetId="6" hidden="1">{"'Sheet1'!$L$16"}</definedName>
    <definedName name="THKL" localSheetId="7" hidden="1">{"'Sheet1'!$L$16"}</definedName>
    <definedName name="THKL" hidden="1">{"'Sheet1'!$L$16"}</definedName>
    <definedName name="tonghop" localSheetId="0" hidden="1">{"'Sheet1'!$L$16"}</definedName>
    <definedName name="tonghop" localSheetId="2" hidden="1">{"'Sheet1'!$L$16"}</definedName>
    <definedName name="tonghop" localSheetId="5" hidden="1">{"'Sheet1'!$L$16"}</definedName>
    <definedName name="tonghop" localSheetId="6" hidden="1">{"'Sheet1'!$L$16"}</definedName>
    <definedName name="tonghop" localSheetId="7" hidden="1">{"'Sheet1'!$L$16"}</definedName>
    <definedName name="tonghop" hidden="1">{"'Sheet1'!$L$16"}</definedName>
    <definedName name="vinh" localSheetId="0" hidden="1">{"'Sheet1'!$L$16"}</definedName>
    <definedName name="vinh" localSheetId="2" hidden="1">{"'Sheet1'!$L$16"}</definedName>
    <definedName name="vinh" localSheetId="5" hidden="1">{"'Sheet1'!$L$16"}</definedName>
    <definedName name="vinh" localSheetId="6" hidden="1">{"'Sheet1'!$L$16"}</definedName>
    <definedName name="vinh" localSheetId="7" hidden="1">{"'Sheet1'!$L$16"}</definedName>
    <definedName name="vinh" hidden="1">{"'Sheet1'!$L$16"}</definedName>
    <definedName name="VKTTDMT" localSheetId="0" hidden="1">{"'Sheet1'!$L$16"}</definedName>
    <definedName name="VKTTDMT" localSheetId="2" hidden="1">{"'Sheet1'!$L$16"}</definedName>
    <definedName name="VKTTDMT" localSheetId="5" hidden="1">{"'Sheet1'!$L$16"}</definedName>
    <definedName name="VKTTDMT" localSheetId="6" hidden="1">{"'Sheet1'!$L$16"}</definedName>
    <definedName name="VKTTDMT" localSheetId="7" hidden="1">{"'Sheet1'!$L$16"}</definedName>
    <definedName name="VKTTDMT" hidden="1">{"'Sheet1'!$L$16"}</definedName>
    <definedName name="VUNGTB" localSheetId="0" hidden="1">{"'Sheet1'!$L$16"}</definedName>
    <definedName name="VUNGTB" localSheetId="2" hidden="1">{"'Sheet1'!$L$16"}</definedName>
    <definedName name="VUNGTB" localSheetId="5" hidden="1">{"'Sheet1'!$L$16"}</definedName>
    <definedName name="VUNGTB" localSheetId="6" hidden="1">{"'Sheet1'!$L$16"}</definedName>
    <definedName name="VUNGTB" localSheetId="7" hidden="1">{"'Sheet1'!$L$16"}</definedName>
    <definedName name="VUNGTB" hidden="1">{"'Sheet1'!$L$16"}</definedName>
    <definedName name="wf" localSheetId="0" hidden="1">{0,0,0,0;0,0,0,0;0,0,5.16217135173671E-306,0;0,0,0,0;0,0,0,0;0,#VALUE!,0,0;0,0,0,0}</definedName>
    <definedName name="wf" localSheetId="2" hidden="1">{0,0,0,0;0,0,0,0;0,0,5.16217135173671E-306,0;0,0,0,0;0,0,0,0;0,#VALUE!,0,0;0,0,0,0}</definedName>
    <definedName name="wf" localSheetId="5" hidden="1">{0,0,0,0;0,0,0,0;0,0,5.16217135173671E-306,0;0,0,0,0;0,0,0,0;0,#VALUE!,0,0;0,0,0,0}</definedName>
    <definedName name="wf" localSheetId="6" hidden="1">{0,0,0,0;0,0,0,0;0,0,5.16217135173671E-306,0;0,0,0,0;0,0,0,0;0,#VALUE!,0,0;0,0,0,0}</definedName>
    <definedName name="wf" localSheetId="7" hidden="1">{0,0,0,0;0,0,0,0;0,0,5.16217135173671E-306,0;0,0,0,0;0,0,0,0;0,#VALUE!,0,0;0,0,0,0}</definedName>
    <definedName name="wf" hidden="1">{0,0,0,0;0,0,0,0;0,0,5.16217135173671E-306,0;0,0,0,0;0,0,0,0;0,#VALUE!,0,0;0,0,0,0}</definedName>
    <definedName name="wrn.chi._.tiÆt." localSheetId="0" hidden="1">{#N/A,#N/A,FALSE,"Chi tiÆt"}</definedName>
    <definedName name="wrn.chi._.tiÆt." localSheetId="2" hidden="1">{#N/A,#N/A,FALSE,"Chi tiÆt"}</definedName>
    <definedName name="wrn.chi._.tiÆt." localSheetId="5" hidden="1">{#N/A,#N/A,FALSE,"Chi tiÆt"}</definedName>
    <definedName name="wrn.chi._.tiÆt." localSheetId="6" hidden="1">{#N/A,#N/A,FALSE,"Chi tiÆt"}</definedName>
    <definedName name="wrn.chi._.tiÆt." localSheetId="7" hidden="1">{#N/A,#N/A,FALSE,"Chi tiÆt"}</definedName>
    <definedName name="wrn.chi._.tiÆt." hidden="1">{#N/A,#N/A,FALSE,"Chi tiÆt"}</definedName>
    <definedName name="wrn.Report." localSheetId="0"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localSheetId="6" hidden="1">{"Offgrid",#N/A,FALSE,"OFFGRID";"Region",#N/A,FALSE,"REGION";"Offgrid -2",#N/A,FALSE,"OFFGRID";"WTP",#N/A,FALSE,"WTP";"WTP -2",#N/A,FALSE,"WTP";"Project",#N/A,FALSE,"PROJECT";"Summary -2",#N/A,FALSE,"SUMMARY"}</definedName>
    <definedName name="wrn.Report." localSheetId="7"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localSheetId="2" hidden="1">{#N/A,#N/A,TRUE,"BT M200 da 10x20"}</definedName>
    <definedName name="wrn.vd." localSheetId="5" hidden="1">{#N/A,#N/A,TRUE,"BT M200 da 10x20"}</definedName>
    <definedName name="wrn.vd." localSheetId="6" hidden="1">{#N/A,#N/A,TRUE,"BT M200 da 10x20"}</definedName>
    <definedName name="wrn.vd." localSheetId="7"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localSheetId="6" hidden="1">{"Offgrid",#N/A,FALSE,"OFFGRID";"Region",#N/A,FALSE,"REGION";"Offgrid -2",#N/A,FALSE,"OFFGRID";"WTP",#N/A,FALSE,"WTP";"WTP -2",#N/A,FALSE,"WTP";"Project",#N/A,FALSE,"PROJECT";"Summary -2",#N/A,FALSE,"SUMMARY"}</definedName>
    <definedName name="wrnf.report" localSheetId="7"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x" localSheetId="0" hidden="1">{0,0,0,0;0,0,0,0;0,0,0,0;0,#VALUE!,0,0;0,0,0,0;0,0,0,0;0,0,0,0}</definedName>
    <definedName name="wx" localSheetId="2" hidden="1">{0,0,0,0;0,0,0,0;0,0,0,0;0,#VALUE!,0,0;0,0,0,0;0,0,0,0;0,0,0,0}</definedName>
    <definedName name="wx" localSheetId="5" hidden="1">{0,0,0,0;0,0,0,0;0,0,0,0;0,#VALUE!,0,0;0,0,0,0;0,0,0,0;0,0,0,0}</definedName>
    <definedName name="wx" localSheetId="6" hidden="1">{0,0,0,0;0,0,0,0;0,0,0,0;0,#VALUE!,0,0;0,0,0,0;0,0,0,0;0,0,0,0}</definedName>
    <definedName name="wx" localSheetId="7" hidden="1">{0,0,0,0;0,0,0,0;0,0,0,0;0,#VALUE!,0,0;0,0,0,0;0,0,0,0;0,0,0,0}</definedName>
    <definedName name="wx" hidden="1">{0,0,0,0;0,0,0,0;0,0,0,0;0,#VALUE!,0,0;0,0,0,0;0,0,0,0;0,0,0,0}</definedName>
    <definedName name="y" localSheetId="0" hidden="1">{"'Sheet1'!$L$16"}</definedName>
    <definedName name="y" localSheetId="2" hidden="1">{"'Sheet1'!$L$16"}</definedName>
    <definedName name="y" localSheetId="5" hidden="1">{"'Sheet1'!$L$16"}</definedName>
    <definedName name="y" localSheetId="6" hidden="1">{"'Sheet1'!$L$16"}</definedName>
    <definedName name="y" localSheetId="7" hidden="1">{"'Sheet1'!$L$16"}</definedName>
    <definedName name="y" hidden="1">{"'Sheet1'!$L$16"}</definedName>
    <definedName name="ZXzX" localSheetId="0" hidden="1">{"'Sheet1'!$L$16"}</definedName>
    <definedName name="ZXzX" localSheetId="2" hidden="1">{"'Sheet1'!$L$16"}</definedName>
    <definedName name="ZXzX" localSheetId="5" hidden="1">{"'Sheet1'!$L$16"}</definedName>
    <definedName name="ZXzX" localSheetId="6" hidden="1">{"'Sheet1'!$L$16"}</definedName>
    <definedName name="ZXzX" localSheetId="7" hidden="1">{"'Sheet1'!$L$16"}</definedName>
    <definedName name="ZXzX" hidden="1">{"'Sheet1'!$L$16"}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7" l="1"/>
  <c r="N25" i="7" l="1"/>
  <c r="M25" i="7"/>
  <c r="M5" i="7" s="1"/>
  <c r="L25" i="7"/>
  <c r="L5" i="7" s="1"/>
  <c r="J25" i="7"/>
  <c r="I25" i="7"/>
  <c r="H25" i="7"/>
  <c r="G25" i="7"/>
  <c r="G5" i="7" s="1"/>
  <c r="F25" i="7"/>
  <c r="F13" i="7"/>
  <c r="F12" i="7"/>
  <c r="N6" i="7"/>
  <c r="M6" i="7"/>
  <c r="L6" i="7"/>
  <c r="J6" i="7"/>
  <c r="I6" i="7"/>
  <c r="H6" i="7"/>
  <c r="G6" i="7"/>
  <c r="F6" i="7"/>
  <c r="N5" i="7"/>
  <c r="J5" i="7"/>
  <c r="I5" i="7"/>
  <c r="H5" i="7"/>
  <c r="AK82" i="6" l="1"/>
  <c r="G88" i="6" l="1"/>
  <c r="G87" i="6"/>
  <c r="G86" i="6"/>
  <c r="G85" i="6"/>
  <c r="G84" i="6"/>
  <c r="G83" i="6"/>
  <c r="G82" i="6"/>
  <c r="G80" i="6"/>
  <c r="G79" i="6"/>
  <c r="G78" i="6"/>
  <c r="G77" i="6"/>
  <c r="G76" i="6"/>
  <c r="G74" i="6"/>
  <c r="M67" i="6"/>
  <c r="I67" i="6" s="1"/>
  <c r="G67" i="6" s="1"/>
  <c r="G66" i="6"/>
  <c r="X54" i="6"/>
  <c r="AO52" i="6"/>
  <c r="G52" i="6"/>
  <c r="W51" i="6"/>
  <c r="H51" i="6"/>
  <c r="G51" i="6"/>
  <c r="G48" i="6"/>
  <c r="G47" i="6"/>
  <c r="G46" i="6"/>
  <c r="G38" i="6"/>
  <c r="G37" i="6"/>
  <c r="G36" i="6"/>
  <c r="I35" i="6"/>
  <c r="I34" i="6"/>
  <c r="I33" i="6"/>
  <c r="G28" i="6"/>
  <c r="G27" i="6"/>
  <c r="I21" i="6"/>
  <c r="G21" i="6" s="1"/>
  <c r="G20" i="6"/>
  <c r="G19" i="6"/>
  <c r="G18" i="6"/>
  <c r="G17" i="6"/>
  <c r="G16" i="6"/>
  <c r="G15" i="6"/>
  <c r="G14" i="6"/>
  <c r="G13" i="6"/>
  <c r="G12" i="6"/>
  <c r="G11" i="6"/>
  <c r="I10" i="6"/>
  <c r="G10" i="6" s="1"/>
  <c r="G8" i="6"/>
  <c r="H27" i="3"/>
  <c r="G27" i="3"/>
  <c r="H26" i="3"/>
  <c r="G26" i="3"/>
  <c r="H25" i="3"/>
  <c r="G25" i="3"/>
  <c r="H24" i="3"/>
  <c r="G24" i="3"/>
  <c r="H23" i="3"/>
  <c r="G23" i="3"/>
  <c r="H22" i="3"/>
  <c r="G22" i="3"/>
  <c r="H21" i="3"/>
  <c r="G21" i="3"/>
  <c r="H18" i="3"/>
  <c r="G18" i="3"/>
  <c r="H17" i="3"/>
  <c r="G17" i="3"/>
  <c r="H16" i="3"/>
  <c r="G16" i="3"/>
  <c r="H15" i="3"/>
  <c r="G15" i="3"/>
  <c r="H13" i="3"/>
  <c r="G13" i="3"/>
  <c r="H12" i="3"/>
  <c r="G12" i="3"/>
  <c r="H11" i="3"/>
  <c r="G11" i="3"/>
  <c r="F5" i="3"/>
  <c r="E5" i="3"/>
  <c r="D5" i="3"/>
  <c r="C5" i="3"/>
  <c r="F11" i="2"/>
  <c r="F10" i="2"/>
  <c r="F9" i="2"/>
  <c r="F8" i="2"/>
  <c r="F7" i="2"/>
  <c r="G91" i="1"/>
  <c r="G90" i="1"/>
  <c r="G89" i="1"/>
  <c r="G88" i="1"/>
  <c r="G87" i="1"/>
  <c r="G86" i="1"/>
  <c r="AI85" i="1"/>
  <c r="G85" i="1"/>
  <c r="G83" i="1"/>
  <c r="G82" i="1"/>
  <c r="G81" i="1"/>
  <c r="G80" i="1"/>
  <c r="G79" i="1"/>
  <c r="G77" i="1"/>
  <c r="M70" i="1"/>
  <c r="I70" i="1"/>
  <c r="G70" i="1" s="1"/>
  <c r="G69" i="1"/>
  <c r="X57" i="1"/>
  <c r="AO55" i="1"/>
  <c r="G55" i="1"/>
  <c r="W54" i="1"/>
  <c r="H54" i="1"/>
  <c r="G54" i="1"/>
  <c r="G51" i="1"/>
  <c r="G50" i="1"/>
  <c r="G49" i="1"/>
  <c r="G43" i="1"/>
  <c r="G42" i="1"/>
  <c r="G41" i="1"/>
  <c r="I40" i="1"/>
  <c r="I39" i="1"/>
  <c r="I38" i="1"/>
  <c r="I37" i="1"/>
  <c r="G36" i="1"/>
  <c r="G31" i="1"/>
  <c r="G30" i="1"/>
  <c r="I23" i="1"/>
  <c r="G23" i="1" s="1"/>
  <c r="G22" i="1"/>
  <c r="G21" i="1"/>
  <c r="G20" i="1"/>
  <c r="G19" i="1"/>
  <c r="G18" i="1"/>
  <c r="G17" i="1"/>
  <c r="G16" i="1"/>
  <c r="G15" i="1"/>
  <c r="G14" i="1"/>
  <c r="G13" i="1"/>
  <c r="G12" i="1"/>
  <c r="G11" i="1"/>
  <c r="I10" i="1"/>
  <c r="G10" i="1" s="1"/>
  <c r="G8" i="1"/>
  <c r="H5" i="3" l="1"/>
  <c r="G5" i="3"/>
</calcChain>
</file>

<file path=xl/comments1.xml><?xml version="1.0" encoding="utf-8"?>
<comments xmlns="http://schemas.openxmlformats.org/spreadsheetml/2006/main">
  <authors>
    <author>Duc Quan</author>
  </authors>
  <commentList>
    <comment ref="B18" authorId="0" shapeId="0">
      <text>
        <r>
          <rPr>
            <b/>
            <sz val="9"/>
            <color indexed="81"/>
            <rFont val="Tahoma"/>
            <family val="2"/>
          </rPr>
          <t>Duc Quan:</t>
        </r>
        <r>
          <rPr>
            <sz val="9"/>
            <color indexed="81"/>
            <rFont val="Tahoma"/>
            <family val="2"/>
          </rPr>
          <t xml:space="preserve">
Sửa lại tên</t>
        </r>
      </text>
    </comment>
    <comment ref="B55" authorId="0" shapeId="0">
      <text>
        <r>
          <rPr>
            <b/>
            <sz val="9"/>
            <color indexed="81"/>
            <rFont val="Tahoma"/>
            <family val="2"/>
          </rPr>
          <t>Duc Quan:</t>
        </r>
        <r>
          <rPr>
            <sz val="9"/>
            <color indexed="81"/>
            <rFont val="Tahoma"/>
            <family val="2"/>
          </rPr>
          <t xml:space="preserve">
Thời hạn cho thuê theo Khoản 5, điều 126 của Luật đất đai 2013</t>
        </r>
      </text>
    </comment>
    <comment ref="H55" authorId="0" shapeId="0">
      <text>
        <r>
          <rPr>
            <b/>
            <sz val="9"/>
            <color indexed="81"/>
            <rFont val="Tahoma"/>
            <family val="2"/>
          </rPr>
          <t>Duc Quan:</t>
        </r>
        <r>
          <rPr>
            <sz val="9"/>
            <color indexed="81"/>
            <rFont val="Tahoma"/>
            <family val="2"/>
          </rPr>
          <t xml:space="preserve">
Đăng ký 15,17 ha, đối chiếu QH chỉ phù hợp 4,28 ha</t>
        </r>
      </text>
    </comment>
    <comment ref="I64" authorId="0" shapeId="0">
      <text>
        <r>
          <rPr>
            <b/>
            <sz val="9"/>
            <color indexed="81"/>
            <rFont val="Tahoma"/>
            <family val="2"/>
          </rPr>
          <t>Duc Quan:</t>
        </r>
        <r>
          <rPr>
            <sz val="9"/>
            <color indexed="81"/>
            <rFont val="Tahoma"/>
            <family val="2"/>
          </rPr>
          <t xml:space="preserve">
đk 1,08, nhưng theo QH còn 0,5 ha</t>
        </r>
      </text>
    </comment>
  </commentList>
</comments>
</file>

<file path=xl/comments2.xml><?xml version="1.0" encoding="utf-8"?>
<comments xmlns="http://schemas.openxmlformats.org/spreadsheetml/2006/main">
  <authors>
    <author>Duc Quan</author>
  </authors>
  <commentList>
    <comment ref="B16" authorId="0" shapeId="0">
      <text>
        <r>
          <rPr>
            <b/>
            <sz val="9"/>
            <color indexed="81"/>
            <rFont val="Tahoma"/>
            <family val="2"/>
          </rPr>
          <t>Duc Quan:</t>
        </r>
        <r>
          <rPr>
            <sz val="9"/>
            <color indexed="81"/>
            <rFont val="Tahoma"/>
            <family val="2"/>
          </rPr>
          <t xml:space="preserve">
Sửa lại tên</t>
        </r>
      </text>
    </comment>
    <comment ref="B52" authorId="0" shapeId="0">
      <text>
        <r>
          <rPr>
            <b/>
            <sz val="9"/>
            <color indexed="81"/>
            <rFont val="Tahoma"/>
            <family val="2"/>
          </rPr>
          <t>Duc Quan:</t>
        </r>
        <r>
          <rPr>
            <sz val="9"/>
            <color indexed="81"/>
            <rFont val="Tahoma"/>
            <family val="2"/>
          </rPr>
          <t xml:space="preserve">
Thời hạn cho thuê theo Khoản 5, điều 126 của Luật đất đai 2013</t>
        </r>
      </text>
    </comment>
    <comment ref="H52" authorId="0" shapeId="0">
      <text>
        <r>
          <rPr>
            <b/>
            <sz val="9"/>
            <color indexed="81"/>
            <rFont val="Tahoma"/>
            <family val="2"/>
          </rPr>
          <t>Duc Quan:</t>
        </r>
        <r>
          <rPr>
            <sz val="9"/>
            <color indexed="81"/>
            <rFont val="Tahoma"/>
            <family val="2"/>
          </rPr>
          <t xml:space="preserve">
Đăng ký 15,17 ha, đối chiếu QH chỉ phù hợp 4,28 ha</t>
        </r>
      </text>
    </comment>
    <comment ref="I61" authorId="0" shapeId="0">
      <text>
        <r>
          <rPr>
            <b/>
            <sz val="9"/>
            <color indexed="81"/>
            <rFont val="Tahoma"/>
            <family val="2"/>
          </rPr>
          <t>Duc Quan:</t>
        </r>
        <r>
          <rPr>
            <sz val="9"/>
            <color indexed="81"/>
            <rFont val="Tahoma"/>
            <family val="2"/>
          </rPr>
          <t xml:space="preserve">
đk 1,08, nhưng theo QH còn 0,5 ha</t>
        </r>
      </text>
    </comment>
  </commentList>
</comments>
</file>

<file path=xl/comments3.xml><?xml version="1.0" encoding="utf-8"?>
<comments xmlns="http://schemas.openxmlformats.org/spreadsheetml/2006/main">
  <authors>
    <author>Duc Quan</author>
  </authors>
  <commentList>
    <comment ref="F18" authorId="0" shapeId="0">
      <text>
        <r>
          <rPr>
            <b/>
            <sz val="9"/>
            <color indexed="81"/>
            <rFont val="Tahoma"/>
            <family val="2"/>
          </rPr>
          <t>Duc Quan:</t>
        </r>
        <r>
          <rPr>
            <sz val="9"/>
            <color indexed="81"/>
            <rFont val="Tahoma"/>
            <family val="2"/>
          </rPr>
          <t xml:space="preserve">
4,0ha đã thực hiện xong trong năm 2023, Năm 2024 thực hiện giao tiếp thêm 2,0 ha đã thu hồi</t>
        </r>
      </text>
    </comment>
  </commentList>
</comments>
</file>

<file path=xl/sharedStrings.xml><?xml version="1.0" encoding="utf-8"?>
<sst xmlns="http://schemas.openxmlformats.org/spreadsheetml/2006/main" count="2401" uniqueCount="683">
  <si>
    <t>BIỂU 10/CH</t>
  </si>
  <si>
    <t>DANH MỤC CÔNG TRÌNH, DỰ ÁN THỰC HIỆN NĂM 2023 CỦA THỊ XÃ BUÔN HỒ</t>
  </si>
  <si>
    <t>Số 
TT</t>
  </si>
  <si>
    <t>Danh mục công trình, dự án</t>
  </si>
  <si>
    <t>Năm ĐK</t>
  </si>
  <si>
    <t xml:space="preserve">Công trình, dự án chuyển tiếp/đăng ký mới </t>
  </si>
  <si>
    <t>Mã QH</t>
  </si>
  <si>
    <t>Chủ đầu tư</t>
  </si>
  <si>
    <t>Diện tích Kế hoạch (ha)</t>
  </si>
  <si>
    <t>Diện tích hiện trạng (ha)</t>
  </si>
  <si>
    <t>Tăng thêm</t>
  </si>
  <si>
    <t>Chiếm vào loại đất</t>
  </si>
  <si>
    <t>Địa điểm 
(xã, phường)</t>
  </si>
  <si>
    <t xml:space="preserve">Vị trí trên bản đồ địa chính (tờ bản đồ số, thửa số) hoặc trên bản đồ hiện trạng sử dụng đất cấp xã </t>
  </si>
  <si>
    <t>Căn cứ pháp lý</t>
  </si>
  <si>
    <t>Căn cứ pháp lý bs trong KH2024</t>
  </si>
  <si>
    <t>Đánh giá kết quả thực hiện</t>
  </si>
  <si>
    <t>Nguyên nhân</t>
  </si>
  <si>
    <t>Đề nghị KH SDĐ 2023</t>
  </si>
  <si>
    <t>Đề nghị KH SDĐ 2024</t>
  </si>
  <si>
    <t>Đánh giá thực hiện năm 2023</t>
  </si>
  <si>
    <t>Lưu ý</t>
  </si>
  <si>
    <t>Ykiến TĐ</t>
  </si>
  <si>
    <t>Diện tích
(ha)</t>
  </si>
  <si>
    <t>Sử dụng vào các loại đất</t>
  </si>
  <si>
    <t>LUA</t>
  </si>
  <si>
    <t>HNK</t>
  </si>
  <si>
    <t>CLN</t>
  </si>
  <si>
    <t>NTS</t>
  </si>
  <si>
    <t>SKX</t>
  </si>
  <si>
    <t>TMD</t>
  </si>
  <si>
    <t>DGT</t>
  </si>
  <si>
    <t>DVH</t>
  </si>
  <si>
    <t>DYT</t>
  </si>
  <si>
    <t>DGD</t>
  </si>
  <si>
    <t>DTT</t>
  </si>
  <si>
    <t>NTD</t>
  </si>
  <si>
    <t>ONT</t>
  </si>
  <si>
    <t>ODT</t>
  </si>
  <si>
    <t>TSC</t>
  </si>
  <si>
    <t>CSD</t>
  </si>
  <si>
    <t>A</t>
  </si>
  <si>
    <t>I</t>
  </si>
  <si>
    <t xml:space="preserve"> Công trình quốc phòng, an ninh</t>
  </si>
  <si>
    <t>Trụ sở làm việc công an thị xã Buôn Hồ</t>
  </si>
  <si>
    <t>Chuyển tiếp</t>
  </si>
  <si>
    <t>CAN</t>
  </si>
  <si>
    <t>Công an tỉnh Đắk Lắk</t>
  </si>
  <si>
    <t>Phường An Lạc</t>
  </si>
  <si>
    <t>Tờ BĐ 5 nhiều thửa</t>
  </si>
  <si>
    <t>CV số 1737/CAT-PH10, ngày 10/9/2021 của CA tỉnh Đắk Lắk</t>
  </si>
  <si>
    <t>Chưa thực hiện</t>
  </si>
  <si>
    <t>Chưa thực hiện, Chuyển tiếp</t>
  </si>
  <si>
    <t>II</t>
  </si>
  <si>
    <t>Công trình dự án do HĐND tỉnh chấp thuận mà phải thu hồi đất</t>
  </si>
  <si>
    <t>Bến xe thị xã Buôn Hồ (Tổng diện tích dự án là 0,311 ha, trong đó diện tích thu hồi 0,05 ha)</t>
  </si>
  <si>
    <t>HTX DV vận tải Thanh Hà</t>
  </si>
  <si>
    <t>CLN, NTD</t>
  </si>
  <si>
    <t>An Bình</t>
  </si>
  <si>
    <t xml:space="preserve">Tờ BĐ 5,28 nhiều thửa </t>
  </si>
  <si>
    <t>Công văn số 1714/UBND-TCKH, ngày 26/9/2019 của UBND thị xã Buôn Hồ V/v đề nghị QĐ chủ trương đầu tư dự án Bến xe thị xã Buôn Hồ;
Công văn số 9867/UBND-TH, ngày 02/12/2019 của UBND tỉnh Đắk Lắk V/v đề xuất thực hiện dự án Bến xe thị xã Buôn Hồ tại phường An Bình, thị xã Buôn Hồ.</t>
  </si>
  <si>
    <t>Nhà đầu tư đang thực hiện các thủ tục đầu tư theo quy định</t>
  </si>
  <si>
    <t>Điều chỉnh diện tích thực hiện dự án cho phù hợp với Quy hoạch sử dụng đất đến năm 2030 thị xã Buôn Hồ</t>
  </si>
  <si>
    <t>Ctiếp</t>
  </si>
  <si>
    <t>Đang thực hiện, Chuyển tiếp</t>
  </si>
  <si>
    <t>ok49</t>
  </si>
  <si>
    <t>Đường giao thông phía Tây Quốc lộ 14 (đoạn từ Quốc Lộ 14 thuộc phường Đạt Hiếu đến suối A Jun, phường Thống Nhất), thị xã Buôn Hồ.</t>
  </si>
  <si>
    <t>Ban Quản lý dự án ĐTXDCT Dân dụng và Công nghiệp tỉnh Đắk Lắk</t>
  </si>
  <si>
    <t>An Bình, Đoàn Kết</t>
  </si>
  <si>
    <t>Tờ BĐ 8,12 (An Bình), 1,6,11 (Đoàn Kết)</t>
  </si>
  <si>
    <t>NQ số 52/NQ-HĐND, ngày 23/12/2021 KH đầu tư công trung hạn gđ 21-25 nguồn vốn NS địa phương tỉnh Đắk Lắk;
NQ số 54/NQ-HĐND, ngày 23/12/2021 KH đầu tư công nguồn vốn NS địa phương 2022;
Quyết định số 1055/QĐ-UBND ngày 07/5/2021 của UBND tỉnh Đắk Lắk.</t>
  </si>
  <si>
    <t>Năm 2022 UBND tỉnh mới bố trí vốn để triển khai thực hiện các bước chuẩn bị đầu tư.</t>
  </si>
  <si>
    <t>Năm 2022 UBND tỉnh mới bố trí vốn để triển khai thực hiện các bước chuẩn bị đầu tư; Chưa bố trí vốn thực hiện thu hồi đất năm 2022</t>
  </si>
  <si>
    <t>Đang triển khai thực hiện các bước chuẩn bị đầu tư (Đã thực hiện công tác kiểm đếm)</t>
  </si>
  <si>
    <t>Đường giao thông từ xã Bình Thuận, thị xã Buôn Hồ đi KM111+950 Quốc lộ 26, xã Ea Phê, huyện Krông Pắc</t>
  </si>
  <si>
    <t>Ban Quản lý dự án ĐTXDCT GT&amp;NNPTNT tỉnh Đắk Lắk</t>
  </si>
  <si>
    <t>HNK, CLN, ONT</t>
  </si>
  <si>
    <t>Bình Thuận</t>
  </si>
  <si>
    <t>Tờ BĐ 36,37,38,39 nhiều thửa</t>
  </si>
  <si>
    <t>NQ số 52/NQ-HĐND, ngày 23/12/2021 KH đầu tư công trung hạn gđ 21-25 nguồn vốn NS địa phương tỉnh Đắk Lắk;
NQ số 54/NQ-HĐND, ngày 23/12/2021 KH đầu tư công nguồn vốn NS địa phương 2022;
 - QĐ số 2929/QĐ-UBND, ngày 27/12/2022 của UBND tỉnh V/v giao kế hoạch đầu tư công nguồn vốn NSĐP năm 2023.</t>
  </si>
  <si>
    <t>QĐ số 2929/QĐ-UBND, ngày 27/12/2022 V/v giao kế hoạch đầu tư công nguồn vốn NSĐP năm 2023</t>
  </si>
  <si>
    <t>Đang triển khai thực hiện các thủ tục</t>
  </si>
  <si>
    <t>Đã có Kế hoạch thu hồi đất, điều tra, khảo sát, đo đạc, kiểm đếm; Chờ bố trí vốn vào quý 4 năm 2022 và năm 2023</t>
  </si>
  <si>
    <t>Đang thực hiện (đã có Kế hoạch thu hồi đất, điều tra, khảo sát, đo đạc, kiểm đếm)</t>
  </si>
  <si>
    <t>Nâng cấp, mở rộng đường Lê Quý Đôn, phường An Bình, thị xã Buôn Hồ</t>
  </si>
  <si>
    <t>Ban quản lý dự án ĐTXD thị xã</t>
  </si>
  <si>
    <t>Phường An Bình</t>
  </si>
  <si>
    <t>Thửa số 208, 209, Tờ BĐ 08.</t>
  </si>
  <si>
    <t>NQ số 54/NQ-HĐND, ngày 23/12/2021 KH đầu tư công nguồn vốn NS địa phương 2022; NQ số 52/NQ-HĐND, ngày 23/12/2021 KH đầu tư công trung hạn gđ 21-25 nguồn vốn NS địa phương tỉnh Đắk Lắk;
 - QĐ số 2929/QĐ-UBND, ngày 27/12/2022 của UBND tỉnh V/v giao kế hoạch đầu tư công nguồn vốn NSĐP năm 2023.
 - QĐ 1606/QĐ-UBND, ngày 09/6/2022 của UBND thị xã về phê duyệt ĐC BCKT-KT.</t>
  </si>
  <si>
    <t>NQ số 54/NQ-HĐND, ngày 23/12/2021 KH đầu tư công nguồn vốn NS địa phương 2022; NQ số 52/NQ-HĐND, ngày 23/12/2021 KH đầu tư công trung hạn gđ 21-25 nguồn vốn NS địa phương tỉnh Đắk Lắk.
 - QĐ 1606/QĐ-UBND, ngày 09/6/2022 của UBND thị xã về phê duyệt ĐC BCKT-KT.</t>
  </si>
  <si>
    <t>Vận động giải phóng mặt bằng, không bồi thường</t>
  </si>
  <si>
    <t>Đang triển khai thực hiện (đã có Nghị Quyết số 15 thu hồi đất, đang trình phê duyệt bổ sung trong kế hoạch năm 2023</t>
  </si>
  <si>
    <t>Tuyền đường giao thông trong Khu dân cư đô thị Tây Bắc II (điều chỉnh, bổ sung diện tích 2,1 ha, trong đó thu hồi đất là 1,98 ha)</t>
  </si>
  <si>
    <t>Liên danh Công ty cổ phần Thương mại – Quảng cáo – Xây dựng  - Địa ốc Việt Hân và Công ty cổ phần đầu tư và phát triển hạ tầng Nam Quang</t>
  </si>
  <si>
    <t>An Lạc, Đạt Hiếu</t>
  </si>
  <si>
    <t>Tờ BĐ1,24,25 (An Lạc), 45 (Đạt Hiếu)</t>
  </si>
  <si>
    <t>QĐ số 1536/QĐ-UBND, ngày 06/5/2021 của UBND Thị xã; CV số 9278/UBND-CN, ngày 28/9/2021 của UBND tỉnh Đắk Lắk</t>
  </si>
  <si>
    <t>Đang triển khai thực hiện các thủ tục theo quy định.</t>
  </si>
  <si>
    <t>Chờ chấp thuận chủ trương của UBND tỉnh</t>
  </si>
  <si>
    <t>Thực hiện xong, Không chuyển tiếp</t>
  </si>
  <si>
    <t>Đã thực thu hồi đất</t>
  </si>
  <si>
    <t>Nâng cấp, sửa chữa kết hợp cải tạo cảnh quan xung quanh hồ Ông Diễn, phường An Lạc, thị xã Buôn Hồ</t>
  </si>
  <si>
    <t>DTL</t>
  </si>
  <si>
    <t>Ban quản lý dự án thị xã</t>
  </si>
  <si>
    <t xml:space="preserve"> tờ BĐ 05 nhiều thửa</t>
  </si>
  <si>
    <t>NQ số 52/NQ-HĐND, ngày 23/12/2021 KH đầu tư công trung hạn gđ 21-25 nguồn vốn NS địa phương tỉnh Đắk Lắk</t>
  </si>
  <si>
    <t>Đang triển khai các thủ tục đầu tư.</t>
  </si>
  <si>
    <t>Không chuyển tiếp</t>
  </si>
  <si>
    <t>Xác định không phải thu hồi đất</t>
  </si>
  <si>
    <t>Nâng cấp, cải tạo hồ Hà Cỏ, phường Bình Tân, thị xã Buôn Hồ</t>
  </si>
  <si>
    <t>LUA, CLN</t>
  </si>
  <si>
    <t>Phường Bình Tân, Bình Thuận</t>
  </si>
  <si>
    <t>Tờ BĐ12 (Bình Tân),</t>
  </si>
  <si>
    <t xml:space="preserve"> - NQ số 51/NQ-HĐND, ngày 22/12/2021 Quyết định chủ trương đầu tư và điều chỉnh, bổ sung chủ trương đầu tư các Dự án trên địa bàn tỉnh; 
- NQ số 52/NQ-HĐND, ngày 23/12/2021 KH đầu tư công trung hạn gđ 21-25 nguồn vốn NS địa phương tỉnh Đắk Lắk;
 - QĐ số 2929/QĐ-UBND, ngày 27/12/2022 của UBND tỉnh V/v giao kế hoạch đầu tư công nguồn vốn NSĐP năm 2023</t>
  </si>
  <si>
    <t>Bệnh viện đa khoa thị xã Buôn Hồ</t>
  </si>
  <si>
    <t>CLN, ODT</t>
  </si>
  <si>
    <t>Phường An Bình, phường Đoàn Kết</t>
  </si>
  <si>
    <t>Tờ BĐ 12 (An Bình), 6 (Đoàn Kết)</t>
  </si>
  <si>
    <t>Đang thực hiện việc lập dự án đầu tư trình UBND tỉnh phê duyệt</t>
  </si>
  <si>
    <t>Dự án chưa được UBND tỉnh phê duyệt nên trong năm 2022 đang thực hiện việc lập dự án đầu tư trình UBND tỉnh phê duyệt, do đó chưa đủ cơ sở thực hiện việc thu hồi đất năm 2022 nên chuyển tiếp dự án sang năm 2023 thực hiện việc thu hồi đất</t>
  </si>
  <si>
    <t>Đã ban hành Thông báo thu hồi đất</t>
  </si>
  <si>
    <t>Bãi rác thải sinh hoạt thị xã Buôn Hồ</t>
  </si>
  <si>
    <t>DRA</t>
  </si>
  <si>
    <t>TT PTQĐ thị xã; Công ty cổ phần Cơ khí Môi trường Việt Nam</t>
  </si>
  <si>
    <t>HNK, CLN</t>
  </si>
  <si>
    <t>Ea Drông</t>
  </si>
  <si>
    <t>thửa số 47, 50,57,59, 265, 266 tờ bản đồ 26</t>
  </si>
  <si>
    <t>Quyết định số 4970/QĐ-UBND, ngày 31/12/2021 của UBND thị xã Buôn Hồ về việc giao kế hoạch vốn đầu tư xây dựng cơ bản nguồn vốn ngân sách thị xã năm 2022</t>
  </si>
  <si>
    <t>Đang triển khai</t>
  </si>
  <si>
    <t>Đang thực hiện các thủ tục thu hồi đất, bồi thường giải phóng mặt bằng</t>
  </si>
  <si>
    <t>Chuyển tiếp, chuyển sang Phụ biểu: Công trình, dự án đã thực hiện thu hồi đất đưa vào Kế hoạch SDĐ năm 2024 để hoàn thiện thủ tục đất đai</t>
  </si>
  <si>
    <t>Mở rộng khu đô thị Đông Nam (trong đó diện tích đất nhà ở hiện trạng chỉnh trang có 0,27 ha)</t>
  </si>
  <si>
    <t>KĐT</t>
  </si>
  <si>
    <t>Kêu gọi đầu tư</t>
  </si>
  <si>
    <t>Quyết định số 3107/QĐ-UBND, ngày 08/9/2019 của UBND thị xã Buôn Hồ về việc phê duyệt Quy hoạch chi tiết 1/500 mở rộng khu đô thị Đông Nam, phường An Lạc, thị xã Buôn Hồ.</t>
  </si>
  <si>
    <t>Đang thực hiện kêu gọi đầu tư</t>
  </si>
  <si>
    <t>Các Sở, ngành đang xác định hình thức đầu tư cho phù hợp với quy định hiện hành</t>
  </si>
  <si>
    <t>Chuyển tiếp nhằm kêu gọi đầu tư</t>
  </si>
  <si>
    <t>Khu dân cư đô thị phường Thiện An</t>
  </si>
  <si>
    <t>Thiện An</t>
  </si>
  <si>
    <t xml:space="preserve"> tờ BĐ 6,10 nhiều thửa</t>
  </si>
  <si>
    <t>QĐ 3640/QĐ-UBND, ngày 05/10/2021 của UBND thị xã về phê duyệt Đồ án QH CTXD tỷ lệ 1/500</t>
  </si>
  <si>
    <t>Nhà đầu tư đang triển khai các thủ tục thực hiện dự án theo quy định</t>
  </si>
  <si>
    <t>Khu Trung tâm thương mại, khu dân cư tại phường An Bình, Đạt Hiếu (trong đó diện tích đất ở hiện trạng, cải tạo chỉnh trang có 0,35 ha)</t>
  </si>
  <si>
    <t>Phường An Bình, Đạt Hiếu</t>
  </si>
  <si>
    <t>Tờ BĐ 4,5,27,28,29,30 (An Bình), 42,43,46,47 (Đạt Hiếu)</t>
  </si>
  <si>
    <t>QĐ 3641/QĐ-UBND, ngày 05/10/2021 của UBND thị xã về phê duyệt Đồ án QH CTXD tỷ lệ 1/500</t>
  </si>
  <si>
    <t>Trụ sở làm việc Kho bạc Nhà nước Buôn Hồ</t>
  </si>
  <si>
    <t>Kho bạc Nhà nước Đắk Lắk</t>
  </si>
  <si>
    <t>phường An Lạc</t>
  </si>
  <si>
    <t>thửa đất số 360, 601, 602, một phần thửa 604 và tờ bản đồ số 05</t>
  </si>
  <si>
    <t>Quyết định số 1488/QĐ-KBNN, ngày 04/4/2022 của Kho bạc Nhà nước về việc điều chỉnh, bổ sung dự toán chi ngân sách nhà nước năm 2022.</t>
  </si>
  <si>
    <t>Chưa thực hiện, ngày 18/10/2022 mới có Quyết định của UBND tỉnh Đắk Lắk về việc phê duyệt điều chỉnh, bổ sung Kế hoạch sử dụng đất năm 2022 thị xã Buôn Hồ, tỉnh Đắk Lắk</t>
  </si>
  <si>
    <t>Nâng cấp công suất truyền tải đường dây 110KV TBA 220kV Krông Buk-Buôn Ma Thuột, tỉnh Đắk Lắk</t>
  </si>
  <si>
    <t>DNL</t>
  </si>
  <si>
    <t>Ban QLDA lưới điện Miền Trung- Tổng Công ty điện lực miền Trung</t>
  </si>
  <si>
    <t>NHK, CLN</t>
  </si>
  <si>
    <t>Đạt Hiếu, An BÌnh, Đoàn Kết, Thống Nhất, Bình Tân và xã Cư Bao</t>
  </si>
  <si>
    <t>Quyết định số 7456/QĐ-EVNCPC,  ngày 25/10/2016 của Tổng công ty Điện lực MT v/v phê duyệt BC NCKTĐTXD dự án;
Văn bản số 5316/NPMU-ĐB, ngày 25/8/2022 của BQLDA lưới điện MT V/v đăng ký KHSDĐ năm 2023</t>
  </si>
  <si>
    <t>Đăng ký mới năm 2024</t>
  </si>
  <si>
    <t>Vỉa hè đường Trần Hưng Đạo (đoạn từ đầu đường Trần Hưng Đạo hướng đến trường TH Nguyễn Trãi)</t>
  </si>
  <si>
    <t>Đ/ký mới</t>
  </si>
  <si>
    <t>thửa đất 100, 
tờ bản đồ số 34</t>
  </si>
  <si>
    <t>Thông báo kết luận số 667-TB/TU ngày 03/7/2023 của Ban Thường vụ Thị ủy; Nghị quyết số 14/NQ-HĐND ngày 28/12/2022 của HĐND thị xã Buôn Hồ điều chỉnh quy mô và thời gian thực hiện trong chủ trương đầu tư công trình: vẻ hè đường Trần Hưng Đạo (đoạn từ đầu đường Trần Hưng Đạo hướng đến đến trường TH Nguyễn Trãi); Nghị quyết số 39/NQ-HĐND ngày 30/12/2021 của HĐND thị xã Buôn Hồ chủ trương đầu tư các dự án vốn đầu tư cơ bản trên địa bàn thị xã Buôn Hồ năm 2022;  Quyết định số 4970/NQ-HĐND ngày 31/12/2021 của UBND thị xã Buôn Hồ về việc giao kế hoạch vốn đầu tư cơ bản nguồn vốn ngân sách trên địa bàn thị xã năm 2022.</t>
  </si>
  <si>
    <t>Nhà máy điện gió Buôn Hồ 3 (giai đoạn 1)</t>
  </si>
  <si>
    <t>Bình Tân; Bình Thuận</t>
  </si>
  <si>
    <t>Tờ BĐ11,12,17 (Bình Tân), 2,5,10,11 (Bình Thuận)</t>
  </si>
  <si>
    <t>Quyết định số 3243/QĐ-UBND, ngày 30/12/2020 của UBND tỉnh về chủ trương đầu tư</t>
  </si>
  <si>
    <t>Nhà máy điện gió Buôn Hồ 1, Nhà máy điện gió Buôn Hồ 2 và Nhà máy điện gió Cư M’gar 2</t>
  </si>
  <si>
    <t>phường Bình Tân, phường Thống Nhất, phường Đoàn Kết, phường An Bình, phường Đạt Hiếu và xã Cư Bao</t>
  </si>
  <si>
    <t>Quyết định số 194/QĐ-UBND, ngày 22/01/2021 của UBND tỉnh về chủ trương đầu tư;
Quyết định số 1536/QĐ-UBND, ngày 14/8/2023 của UBND tỉnh về Điều chỉnh chủ trương đầu tư;</t>
  </si>
  <si>
    <t>Chợ Thống Nhất</t>
  </si>
  <si>
    <t>HNK, CLN, DTT, ODT</t>
  </si>
  <si>
    <t>Phường Thống Nhất</t>
  </si>
  <si>
    <t>Tờ bản đồ số 28</t>
  </si>
  <si>
    <t xml:space="preserve">Phương án số 04/PA-UBND ngày 14/4/2023 về phương án quản lý, sử dụng quỹ đất chưa giao,chưa cho thuê thuộc nhà nước quản lý trên địa bàn </t>
  </si>
  <si>
    <t xml:space="preserve">Công văn số 94/CV-TCKH, ngày 30/6/2023 của phòng Tài chính - Kế hoạch thị xã </t>
  </si>
  <si>
    <t>III.</t>
  </si>
  <si>
    <t>Danh mục chuyển mục đích, giao đất, đấu giá, thu hút đầu tư, đầu tư,…</t>
  </si>
  <si>
    <t>x</t>
  </si>
  <si>
    <t>Khu du lịch phía Tây Bắc thác nước Dray Êga</t>
  </si>
  <si>
    <t>Thu hút đấu tư</t>
  </si>
  <si>
    <t>An Lạc, Ea Blang</t>
  </si>
  <si>
    <t>Tờ BĐ 5,6 (An Lạc),4 (Ea Blang) nhiều thửa</t>
  </si>
  <si>
    <t>Thống báo số 459-TB/TU, ngày 25/4/2022 của Thị Ủy Buôn Hồ về Thông báo Kết luận của BTV thị Ủy.</t>
  </si>
  <si>
    <t>Khu du lịch thác nước buôn Dlung</t>
  </si>
  <si>
    <t>Xã Ea Siên</t>
  </si>
  <si>
    <t xml:space="preserve">Thửa 6,7,10,11,16,17,19,20,27,28,29,31,32,36,38,40,41,168,169,188 Tờ BĐ 38 </t>
  </si>
  <si>
    <t>UBND xã đề xuất</t>
  </si>
  <si>
    <t>Khu du lịch sinh thái xã Ea Siên</t>
  </si>
  <si>
    <t>CLN, SKX</t>
  </si>
  <si>
    <t>Tờ BĐ 36,37,47,48 nhiều thửa</t>
  </si>
  <si>
    <t>Khu du lịch sinh thái nghỉ dưỡng đèo Hà Lan (Tổng diện tích khu 181,93 ha. Trong đó, diện tích xây dựng các hạng mục 15,0 ha, diện tích còn lại là rừng cảnh quan, cây xanh dã ngoại,...)</t>
  </si>
  <si>
    <t>Phường Bình Tân</t>
  </si>
  <si>
    <t>Tờ BĐ 15,16,18,19,21 nhiều thửa</t>
  </si>
  <si>
    <t>thuộc Danh mục dự án trọng điểm kêu gọi đầu tư năm 2018, định hướng đến năm 2020 ban hành kèm theo Quyết định số 2675/QĐ-UBND ngày 19/10/2018 của UBND tỉnh</t>
  </si>
  <si>
    <t>Trụ sở Đảng ủy, HĐND, UBND phường Đoàn Kết hạng mục: Nhà làm việc, hội trường và hạ tầng kỹ thuật</t>
  </si>
  <si>
    <t>Phường Đoàn Kết</t>
  </si>
  <si>
    <t>thửa số 27, tở bản đồ số 40</t>
  </si>
  <si>
    <t>Nghị quyết 20/NQ-HĐND ngày 28/12/2022 của HĐND thị xã thông qua vốn đầu tư xây dựng cơ bản năm 2023; Quyết định số 3833/QĐ-UBND ngày 29/12/2022 của UBND thị xã Buôn Hồ về giao kế hoạch vốn đầu tư xây dựng cơ bản năm 2023</t>
  </si>
  <si>
    <t xml:space="preserve">Chợ Phường Bình Tân </t>
  </si>
  <si>
    <t>DCH</t>
  </si>
  <si>
    <t>Thửa đất số 89, 125, 130, Tờ BĐ 23</t>
  </si>
  <si>
    <t>Diện tích lấy theo QH</t>
  </si>
  <si>
    <t>Đền thờ Tưởng niệm liệt sĩ tại đèo Hà Lan</t>
  </si>
  <si>
    <t>DDT</t>
  </si>
  <si>
    <t>Phòng Văn hóa</t>
  </si>
  <si>
    <t>Bình Tân</t>
  </si>
  <si>
    <t>Thửa 69 tờ BĐ 19</t>
  </si>
  <si>
    <t>Quyết định số 3483/QĐ-UBND, ngày 13/12/2021 của UBND tỉnh Đắk Lắk về việc xếp hạng di tích cấp tỉnh</t>
  </si>
  <si>
    <t>Đã thực hiện xong</t>
  </si>
  <si>
    <t>Chuyển sang đất di tích</t>
  </si>
  <si>
    <t>Tiểu Hoa Viên khu thôn Tây Hà 4</t>
  </si>
  <si>
    <t>DKV</t>
  </si>
  <si>
    <t>UBND xã</t>
  </si>
  <si>
    <t>Cư Bao</t>
  </si>
  <si>
    <t>thửa đất số 10 tờ bản đồ số 80</t>
  </si>
  <si>
    <t>Công văn số 74/CV-UBND, ngày 15/9/2022 của UBND xã Cư Bao V/v đăng ký KHSDĐ năm 2023</t>
  </si>
  <si>
    <t>Nhà văn hóa Tây Hà 4</t>
  </si>
  <si>
    <t>DSH</t>
  </si>
  <si>
    <t>NHK</t>
  </si>
  <si>
    <t>Chưa đo đạc</t>
  </si>
  <si>
    <t>Nhà sinh hoạt cộng đồng thôn Sơn Lộc 1</t>
  </si>
  <si>
    <t>thửa đất số 9 tờ bản đồ số 80</t>
  </si>
  <si>
    <t>Nhà sinh hoạt cộng đồng thôn 6 (sát nhập thôn 6A với 6B)</t>
  </si>
  <si>
    <t>Ea Siên</t>
  </si>
  <si>
    <t>thửa đất số 418,437,461 tờ bản đồ số 101</t>
  </si>
  <si>
    <t>Công văn số 126/CV-UBND, ngày 09/9/2022 của UBND xã Ea Siên V/v đăng ký KHSDĐ năm 2023</t>
  </si>
  <si>
    <t>UBND xã đề nghị điều chỉnh vị trí so với QH SDĐ 2030</t>
  </si>
  <si>
    <t>Khu đô thị dân cư Tây Bắc II (Tổng diện tích Khu đô thị 29,1 ha. Trong đó đất ở tái định cư, hiện hữu cải tạo 4,14 ha)</t>
  </si>
  <si>
    <t>An Lạc</t>
  </si>
  <si>
    <t>Tờ BĐ 1,2 nhiều thửa</t>
  </si>
  <si>
    <t>Quyết định số 1536/QĐ-UBND, ngày 06/5/2021 của UBND thị xã V/v phê duyệt Điều chỉnh QHCT xây dựng tỷ lệ 1/500 Khu dân cư đô thị Tây Bắc II, phường An Lạc, thị xã Buôn Hồ, tỉnh Đắk Lắk.</t>
  </si>
  <si>
    <t>Đang thực hiện</t>
  </si>
  <si>
    <t>Tách riêng các khu theo các mục riêng: tái định cự, chỉnh trang, giao cho nhà đầu tư</t>
  </si>
  <si>
    <t>Đât nông nghiệp khác</t>
  </si>
  <si>
    <t>NKH</t>
  </si>
  <si>
    <t>Công ty cổ phần cao su Đắk Lắk</t>
  </si>
  <si>
    <t>Xã Cư Bao</t>
  </si>
  <si>
    <t>thửa đất số 23, tờ bản đồ số 101</t>
  </si>
  <si>
    <t>Tờ trình số 28/TTr-CT , ngày 29/9/2022 của Công ty CP Cao su Đắk Lắk (Dakruco)</t>
  </si>
  <si>
    <t>Đk mới</t>
  </si>
  <si>
    <t>để</t>
  </si>
  <si>
    <t>Đất phi nông nghiệp khác</t>
  </si>
  <si>
    <t>PNK</t>
  </si>
  <si>
    <t>thửa đất số 28, tờ bản đồ số 101</t>
  </si>
  <si>
    <t>Trong đó hạng mục đấu giá</t>
  </si>
  <si>
    <t>Đấu giá quyền sử dụng đất và tài sản gắn liền với đất trụ sở phòng Giáo dục và Đào tạo cũ - số 517 đường Hùng Vương, phường An Lạc</t>
  </si>
  <si>
    <t>Sở Tài chính</t>
  </si>
  <si>
    <t>thửa số 21, tờ bản đồ 40</t>
  </si>
  <si>
    <t>Công văn số 3342/STC-QLG&amp;CS, ngày 24/10/2022 của Sở Tài chính V/v đăng ký danh mục, công trình dự án đấu giá năm 2023;
Thông Báo số 416/TB-TU, ngày 09/3/2022 của Thị ủy Buôn Hồ về Kết luận của BTV Thị ủy</t>
  </si>
  <si>
    <t>ph</t>
  </si>
  <si>
    <t>ok6</t>
  </si>
  <si>
    <t>Đấu giá quyền sử dụng đất và tài sản gắn liền với đất Trường MG Hoa Sen (cũ), đường Hung Vương, phường Đạt Hiếu.</t>
  </si>
  <si>
    <t>TT PTQĐ</t>
  </si>
  <si>
    <t>Đạt Hiếu</t>
  </si>
  <si>
    <t>thửa số 188; tờ BĐ số  40</t>
  </si>
  <si>
    <t>Thông Báo số 416/TB-TU, ngày 09/3/2022 của Thị ủy Buôn Hồ về Kết luận của BTV Thị ủy</t>
  </si>
  <si>
    <t>Đấu giá quyền sử dụng đất và tài sản gắn liền với đất HTX kinh doanh tổng hợp Đạt Hiếu (cũ), đường Hùng Vương, phường Đạt Hiếu.</t>
  </si>
  <si>
    <t>thửa số 117; tờ BĐ số 41</t>
  </si>
  <si>
    <t>ok06</t>
  </si>
  <si>
    <t>Đấu giá quyền sử dụng đất và tài sản gắn liền với đất Hợp tác xã Tân Hà (cũ) - TDP Tân Hà 2, đường Hùng Vương, phường Thống Nhất</t>
  </si>
  <si>
    <t>Thống Nhất</t>
  </si>
  <si>
    <t xml:space="preserve"> thửa số 24 thuộc tờ BĐ số 32</t>
  </si>
  <si>
    <t>Đấu giá quyền sử dụng đất ở thửa đất số 253, tờ bản đồ số 39, phường An Bình (Diện tích 67,8 m2)</t>
  </si>
  <si>
    <t>BSC, ODT</t>
  </si>
  <si>
    <t>thửa đất số 253, tờ bản đồ số 39</t>
  </si>
  <si>
    <t>Thông báo số 448-TB/TU ngày 30/3/2022 của Ban Thường vụ Thị ủy</t>
  </si>
  <si>
    <t>Chuyển sang mục C</t>
  </si>
  <si>
    <t>Đấu giá quyền sử dụng đất và tài sản gắn liền với đất Trường Mầm non Hoa Hồng, 32 Lê Duẩn, phường An Lạc</t>
  </si>
  <si>
    <t xml:space="preserve"> phường An Lạc</t>
  </si>
  <si>
    <t xml:space="preserve"> thửa số 111 thuộc tờ BĐ số 38</t>
  </si>
  <si>
    <t>Công văn số 3342/STC-QLG&amp;CS, ngày 24/10/2022 của Sở Tài chính V/v đăng ký danh mục, công trình dự án đấu giá năm 2023;
Quyết định số 2240/QĐ-UBND ngày 03/10/2022 của UBND tỉnh Đắk Lắk;
Thông báo số 448-TB/TU ngày 30/3/2022 của Ban Thường vụ Thị ủy thống nhất Kế hoạch thu tiền sử dụng đất năm 2022 và giai đoạn đến năm 2025</t>
  </si>
  <si>
    <t>chỉ phù hợp với QH chung điều chỉnh</t>
  </si>
  <si>
    <t>Có Qh chi tiết</t>
  </si>
  <si>
    <t>Đấu giá quyền sử dụng đất và tài sản gắn liền với đất  trường MG Hoa Sữa, Tổ dân phố 11 , phường Đoàn Kết (nay là nằm trên trục đường Lạc Long Quân và Nguyễn Trãi, phường An Bình)</t>
  </si>
  <si>
    <t xml:space="preserve">thửa số 76, tờ bản đồ 17 </t>
  </si>
  <si>
    <t>Công văn số 3342/STC-QLG&amp;CS, ngày 24/10/2022 của Sở Tài chính V/v đăng ký danh mục, công trình dự án đấu giá năm 2023;
Quyết định số 2240/QĐ-UBND ngày 03/10/2022 của UBND tỉnh Đắk Lắk;
Thông Báo số 416/TB-TU, ngày 09/3/2022 của Thị ủy Buôn Hồ về Kết luận của BTV Thị ủy</t>
  </si>
  <si>
    <t>Đấu giá cho thuê quyền sử dụng Ki ốt phía Bắc đường Phạm Ngũ Lão (phía Nhà Văn hóa), phường An Bình, thị xã Buôn Hồ</t>
  </si>
  <si>
    <t>Phòng TCKH</t>
  </si>
  <si>
    <t>Tổng số: 12 ki ốt, thuộc tờ bản đồ số 40</t>
  </si>
  <si>
    <t>Quyết định số 3129/QĐ-UBND ngày 16/8/2021 của UBND thị xã về Phê duyệt giá khới điểm;
Kế hoạch đấu giá quyền sử dụng đất năm 2022</t>
  </si>
  <si>
    <t>Không phù hợp với 3 loại QH</t>
  </si>
  <si>
    <t>co qh ct</t>
  </si>
  <si>
    <t>Đấu giá cho thuê quyền sử dụng đất các thửa đất thương mại dịch vụ tại đường Phạm Ngũ Lão (phía Bưu điện), phường An Bình, thị xã Buôn Hồ</t>
  </si>
  <si>
    <t>Tổng số thửa: 05 lô (thửa số 24,25,26,27,28), tờ bản đồ số 40</t>
  </si>
  <si>
    <t>Quyết định số 1963/QĐ-UBND ngày 22/7/2021 của UBND tỉnh Đắk Lắk về Phê duyệt giá khới điểm;
Kế hoạch đấu giá quyền sử dụng đất năm 2022</t>
  </si>
  <si>
    <t>Đấu giá quyền sử dụng đất đối với 02 thửa đất (thửa số 381,diện tích 116,6m2 và thửa số 385, diện tích 102,7m2), tờ bản đố 74,  xã Cư Bao (thuộc đất Nhà ở tập thể giáo viên khu vực chợ xã Cư Bao, thôn Tây Hà 4, thị xã Buôn Hồ)</t>
  </si>
  <si>
    <t>Thửa số 381 và 385, thuộc tờ bản đồ số 74</t>
  </si>
  <si>
    <t>Thông báo số 77/TB-TTĐG, ngày 27/6/2022 của TTDV đấu giá tài sản;
Quyết định số 231/QĐ-UBND ngày 11/02/2022 của UBND thị xã Buôn Hồ;</t>
  </si>
  <si>
    <t>Đã hoàn thành</t>
  </si>
  <si>
    <t>Kết thúc</t>
  </si>
  <si>
    <t>CCN</t>
  </si>
  <si>
    <t>Đấu giá cho thuê đất nông nghiệp do UBND xã Cư Bao quản lý</t>
  </si>
  <si>
    <t>NNP</t>
  </si>
  <si>
    <t>Các thửa: 163, 161, 168, 177</t>
  </si>
  <si>
    <t>1 phan</t>
  </si>
  <si>
    <t>Đấu giá cho thuê đất nông nghiệp khác do UBND phường Thiện An quản lý (Khu đất do Công ty TNHH QLĐT và MT Buôn Hồ giao trả)</t>
  </si>
  <si>
    <t>UBND phường</t>
  </si>
  <si>
    <t>Thửa số 40, thuộc tờ bản đồ số 07</t>
  </si>
  <si>
    <t>Tờ trình 490/TTr-UBND, ngày 24/11/2022 của UBND phường Thiện An</t>
  </si>
  <si>
    <t>B/s</t>
  </si>
  <si>
    <t>Đấu giá quyền sử dụng đất ở tại khu vực đất trạm máy kéo cũ</t>
  </si>
  <si>
    <t>thửa đất 14, tờ bản đồ số 26</t>
  </si>
  <si>
    <t>Phương án số 04/PA-UBND ngày 14/4/2023 của UBND thị xã Buôn Hồ quản lý, sử dụng quỹ đất chưa giao, chưa cho thuê thuộc Nhà nước quản lý trên địa bàn thị xã Buôn Hồ;</t>
  </si>
  <si>
    <t>Đấu giá quyền sử dụng đất ở Khu vực chợ xã Ea Blang</t>
  </si>
  <si>
    <t>Xã Ea Blang</t>
  </si>
  <si>
    <t>thửa đất 21, 22, tờ bản đồ số 51</t>
  </si>
  <si>
    <t>Phù hợp Quy hoạch chung xây dựng thị xã đến năm 2025; Quy hoạch SDĐ thị xã đến năm 2030.</t>
  </si>
  <si>
    <t>Đấu giá quyền sử dụng đất ở tại hẻm đường Lê Văn Hưu, phường Đoàn Kết</t>
  </si>
  <si>
    <t>thửa đất 51, tờ bản đồ số 22</t>
  </si>
  <si>
    <t>B</t>
  </si>
  <si>
    <t>Hạng mục chuyển mục đích sử dụng đất hộ gia đình, cá nhân</t>
  </si>
  <si>
    <t>Đất nông nghiệp khác</t>
  </si>
  <si>
    <t>Hộ gia đình, cá nhân</t>
  </si>
  <si>
    <t xml:space="preserve"> tờ BĐ 8,9 nhiều thửa; Thửa 4, 12, tờ bđ 8</t>
  </si>
  <si>
    <t>Đăng ký hộ gia đình, cá nhân</t>
  </si>
  <si>
    <t>NQ 09 quy địnhvề đủ điều kiện chăn nuôi</t>
  </si>
  <si>
    <t>Thửa 55, tờ bđ 6</t>
  </si>
  <si>
    <t>Thửa 97, tờ bđ 17; Thửa 125, tờ bđ 17; Thửa 77, tờ bđ 17</t>
  </si>
  <si>
    <t>Thửa 78, 79, tờ bđ 22; thửa 78, tờ BĐ 12; Thửa 45, 46, tờ bđ 22; Thửa 168, 169, 170, tờ bđ 7; Thửa 10, tờ bđ 21</t>
  </si>
  <si>
    <t>Thửa 260, 261, tờ bđ 12</t>
  </si>
  <si>
    <t>Thửa 16, tờ bđ 5</t>
  </si>
  <si>
    <t>Đất thương mại dịch vụ</t>
  </si>
  <si>
    <t>Nhu cầu chuyển mục đích sang đất thương mại dịch vụ tại phường Đạt Hiếu</t>
  </si>
  <si>
    <t>Thuộc các thửa 25, 30,31, 54 tờ bđ 71; Thửa 34, tờ bđ 11</t>
  </si>
  <si>
    <t>Nhu cầu chuyển mục đích sang đất thương mại dịch vụ tại phường Bình Tân</t>
  </si>
  <si>
    <t>Thửa 223, 224, 225, tờ bđ 16</t>
  </si>
  <si>
    <t>b/s</t>
  </si>
  <si>
    <t>Nhu cầu chuyển mục đích sang đất thương mại dịch vụ tại phường Thiện An</t>
  </si>
  <si>
    <t>Phường Thiện An</t>
  </si>
  <si>
    <t>Thửa 56, tờ bđ 23</t>
  </si>
  <si>
    <t>Nhu cầu chuyển mục đích sang đất thương mại dịch vụ tại phường An Bình</t>
  </si>
  <si>
    <t>Thửa 65, tờ bđ 10</t>
  </si>
  <si>
    <t>Nhu cầu chuyển mục đích sang đất thương mại dịch vụ tại phường Thống Nhất</t>
  </si>
  <si>
    <t>Thửa 124, tờ bđ 46; Thửa 40,48,50,52 tờ bđ 12</t>
  </si>
  <si>
    <t xml:space="preserve">Nhu cầu chuyển mục đích sang đất thương mại dịch vụ tại xã Cư Bao </t>
  </si>
  <si>
    <t>Thửa 19,35, tờ bđ 13; Thửa 6,94, tờ bđ 46</t>
  </si>
  <si>
    <t>Đất thương mại dịch vụ tại xã Ea Drông</t>
  </si>
  <si>
    <t>Xã Ea Drông</t>
  </si>
  <si>
    <t>Đất xây dựng cơ sở giáo dục và đào tạo</t>
  </si>
  <si>
    <t>Nhu cầu chuyển mục đích sang đất giáo dục tại Phường Đoàn Kết</t>
  </si>
  <si>
    <t xml:space="preserve">Thửa đất 77 (cũ 25), tờ bản đồ số 10 ( cũ 12) </t>
  </si>
  <si>
    <t>Đang xin chủ trương, Chuyển tiếp</t>
  </si>
  <si>
    <t>B/s sau góp ý (21/11/2022_a Hà)</t>
  </si>
  <si>
    <t>IV.</t>
  </si>
  <si>
    <t>Đất ở tại nông thôn</t>
  </si>
  <si>
    <t>BC phường</t>
  </si>
  <si>
    <t>LUC</t>
  </si>
  <si>
    <t>Nhu cầu CMD sang đất ở tại xã Bình Thuận</t>
  </si>
  <si>
    <t>UBND xã đăng ký</t>
  </si>
  <si>
    <t>Báo cáo số .../BC-UBND, ngày.../6/2023 của UBND xã</t>
  </si>
  <si>
    <t>Nhu cầu CMD sang đất ở tại xã Cư Bao</t>
  </si>
  <si>
    <t>LUC, HNK, CLN</t>
  </si>
  <si>
    <t>Báo cáo số 102/BC-UBND, ngày 30/6/2023 của UBND xã</t>
  </si>
  <si>
    <t>Nhu cầu CMD sang đất ở tại xã Ea Blang</t>
  </si>
  <si>
    <t>Ea Blang</t>
  </si>
  <si>
    <t>BC số 98/BC-UBND, ngày 09/9/2022 của UBND xã Ea Blang</t>
  </si>
  <si>
    <t>Nhu cầu CMD sang đất ở tại xã Ea Drông</t>
  </si>
  <si>
    <t>Báo cáo số 85/BC-UBND, ngày30/6/2023 của UBND xã</t>
  </si>
  <si>
    <t>Nhu cầu CMD sang đất ở tại xã Ea Siên</t>
  </si>
  <si>
    <t>Báo cáo số 136/BC-UBND, ngày26/6/2023 của UBND xã</t>
  </si>
  <si>
    <t>IV</t>
  </si>
  <si>
    <t>Đất ở tại đô thị</t>
  </si>
  <si>
    <t>Nhu cầu CMD sang đất ở tại Phường An Bình</t>
  </si>
  <si>
    <t>Công văn số 189/UBND-ĐC, ngày 07/11/2022 của UBND phường An Lạc V/v đăng ký KHSDĐ năm 2023</t>
  </si>
  <si>
    <t>Báo cáo số 103/BC-UBND, ngày 13/7/2023 của UBND phường</t>
  </si>
  <si>
    <t>Nhu cầu CMD sang đất ở tại Phường An Lạc</t>
  </si>
  <si>
    <t>Công văn số 126/UBND-ĐC, ngày 14/9/2022 của UBND phường An Bình V/v đăng ký KHSDĐ năm 2023</t>
  </si>
  <si>
    <t>Báo cáo số 144/BC-UBND, ngày 30/6/2023 của UBND phường</t>
  </si>
  <si>
    <t>Nhu cầu CMD sang đất ở tại Phường Bình Tân</t>
  </si>
  <si>
    <t>UBND phường đăng ký</t>
  </si>
  <si>
    <t>Báo cáo số 136/BC-UBND, ngày 03/7/2023 của UBND phường</t>
  </si>
  <si>
    <t>Nhu cầu CMD sang đất ở tại Phường Đạt Hiếu</t>
  </si>
  <si>
    <t>BC số 274/BC-UBND, ngày 14/11/2022 của UBND phường Đạt Hiếu</t>
  </si>
  <si>
    <t>Báo cáo số 107/BC-UBND, ngày 30/6/2023 của UBND phường</t>
  </si>
  <si>
    <t>Nhu cầu CMD sang đất ở tại Phường Đoàn Kết</t>
  </si>
  <si>
    <t>Đoàn Kết</t>
  </si>
  <si>
    <t>BC số 115/BC-UBND, ngày 09/9/2022 của UBND phường Đoàn Kết</t>
  </si>
  <si>
    <t>Báo cáo số 124/BC-UBND, ngày 29/6/2023 của UBND phường</t>
  </si>
  <si>
    <t>Nhu cầu CMD sang đất ở tại Phường Thiện An</t>
  </si>
  <si>
    <t>BC số 347/BC-UBND, ngày 16/9/2022 của UBND phường Thiện An</t>
  </si>
  <si>
    <t>Báo cáo số 477/BC-UBND, ngày 05/7/2023 của UBND phường</t>
  </si>
  <si>
    <t>Nhu cầu CMD sang đất ở tại Phường Thống Nhất</t>
  </si>
  <si>
    <t>PHỤ BIỂU 04</t>
  </si>
  <si>
    <t>DANH MỤC CÔNG TRÌNH, DỰ ÁN ĐÃ THỰC HIỆN THU HỒI ĐẤT
 ĐƯA VÀO KẾ HOẠCH SỬ DỤNG ĐẤT NĂM 2024 ĐỂ HOÀN THIỆN THỦ TỤC ĐẤT ĐAI</t>
  </si>
  <si>
    <t xml:space="preserve">Trụ sở công an xã Bình Thuận (Giao đất, cấp giấy CN QSDĐ) </t>
  </si>
  <si>
    <t>CLN, ONT</t>
  </si>
  <si>
    <t>Thửa 31,40,135 tờ BĐ 78</t>
  </si>
  <si>
    <t>Đã XD xong, đưa vào sử dụng, đã thu hồi và đền bù</t>
  </si>
  <si>
    <t>Làm thủ tục đất đai</t>
  </si>
  <si>
    <t xml:space="preserve">Trụ sở Công an xã Cư Bao (Giao đất, cấp giấy CN QSDĐ) </t>
  </si>
  <si>
    <t>Thửa 28,30 tờ BĐ 37</t>
  </si>
  <si>
    <t xml:space="preserve">Trụ sở công An xã Ea Blang (Giao đất, cấp giấy CN QSDĐ) </t>
  </si>
  <si>
    <t>Thửa 69 tờ BĐ 51</t>
  </si>
  <si>
    <t>Đã XD xong, đưa vào sử dụng</t>
  </si>
  <si>
    <t xml:space="preserve">Trụ sở công An xã Ea Drông (Giao đất, cấp giấy CN QSDĐ) </t>
  </si>
  <si>
    <t>Thửa 141 tờ BĐ 69</t>
  </si>
  <si>
    <t>(đất phân hiệu trường Trần Quốc Toàn Buôn H NỄ)</t>
  </si>
  <si>
    <t xml:space="preserve">Trụ sở Công an xã Ea Siên (Giao đất, cấp giấy CN QSDĐ) </t>
  </si>
  <si>
    <t>Thửa 93 tờ BĐ 79</t>
  </si>
  <si>
    <t>Trung tâm văn hóa cộng đồng Buôn KliA</t>
  </si>
  <si>
    <t>UBND thị xã</t>
  </si>
  <si>
    <t>Thửa 79,80 tờ BĐ 27</t>
  </si>
  <si>
    <t>TB số 94-TB/TU, ngày 18/12/2020 của Thị ủy Buôn Hồ; QĐ số 870/QĐ-UBDN ngày 15/4/2021</t>
  </si>
  <si>
    <t>Đã hoàn thành công tác thu hồi đất, bồi thường, hỗ trợ cho các hộ gia đình, cá nhân</t>
  </si>
  <si>
    <t>Có đăng ký năm 2023 để hoàn thiện thủ tục đất đai (chỉnh lý, đo đạc,…., giao đất,...)</t>
  </si>
  <si>
    <t>Hoàn thành thu hồi</t>
  </si>
  <si>
    <t>2023 để giao đất</t>
  </si>
  <si>
    <t>Trường PTTH dân tộc nội trú Đam San (giai đoạn 2)</t>
  </si>
  <si>
    <t>Tờ BĐ 11,12 nhiều thửa</t>
  </si>
  <si>
    <t>NQ số 06/NQ-HĐND, ngày 19/3/2021 KH đầu tư công nguồn vốn NS tỉnh 2021; Quyết định số 1055/QĐ-UBND ngày 07/5/2021 của UBND tỉnh Đắk Lắk.</t>
  </si>
  <si>
    <t>Cải tạo và phát triển lưới điện trung hạ áp trung tâm huyện lỵ, thị xã, thành phố thuộc tỉnh Đăk Lăk</t>
  </si>
  <si>
    <t>Ban QLDA các công trình điện lực Miền Trung- Tổng Công ty truyền tải Điện Quốc gia.</t>
  </si>
  <si>
    <t>An Lạc; xã Cư Bao, Bình Thuận</t>
  </si>
  <si>
    <t>-Quyết định số 3057/QĐ-BCT ngày 29/8/2018 của Bộ Công Thương về việc phê duyệt BCNCKTĐTXD dự án.
'-Công văn số 3856/UBND-CN ngày 16/5/2018 của UBND tỉnh Đắk Lắk về việc thỏa thuận danh mục đầu tư, hướng tuyến đường dây trung áp Tiểu dự án cải tạo và phát triển lưới điện trung hạ áp khu vực trung tâm huyện lỵ, thị xã, thành phố thuộc tỉnh Đắk Lắk (vay vốn KfW3,2).</t>
  </si>
  <si>
    <t>Đã thu hồi</t>
  </si>
  <si>
    <t>CV số 5971/NPMU-ĐB, ngày 23/9/2022 của Ban QLDA lưới điện MT v/v chuyển tiếp KHSDĐ sang năm 2023.</t>
  </si>
  <si>
    <t>Đường dây 220Kv Krông Buk -Nha Trang mạch 2</t>
  </si>
  <si>
    <t>Ban Quản lý dự án các công trình điện lực MT- Tổng Công ty truyền tải Điện Quốc giá</t>
  </si>
  <si>
    <t>Thửa 26 tờ BĐ 3</t>
  </si>
  <si>
    <t>CV 8496/UBND-CN, ngày 03/10/2018 và CV 314/UBND-CN ngày 11/01/2021 của UBND tỉnh Đắk Lắk về thỏa thuận và điều chỉnh thỏa thuận hướng tuyến trên địa bàn tỉnh Đắk Lắk;
CV số 7654/CPMB-PĐB, ngày 13/9/2022 của Ban QLDA các công trình điện MT v/v đăng ký chuyển tiếp KH năm 2023.</t>
  </si>
  <si>
    <t xml:space="preserve">Đã hoàn thành </t>
  </si>
  <si>
    <t>2023 để giao đất (mục C)</t>
  </si>
  <si>
    <t>Trụ sở làm việc Chi nhánh VP Đăng ký đất đai thị xã (giao đất, cấp giấy)</t>
  </si>
  <si>
    <t>DTS</t>
  </si>
  <si>
    <t>Sở Tài Nguyên và MT</t>
  </si>
  <si>
    <t>NQ 32/QN_HĐND, ngày 06/12/2019 về thu hồi đất</t>
  </si>
  <si>
    <t>Bãi rác thải sinh hoạt thị xã Buôn Hồ (giao đất)</t>
  </si>
  <si>
    <t>Phòng TNMT</t>
  </si>
  <si>
    <t>TT</t>
  </si>
  <si>
    <t>Hạng mục</t>
  </si>
  <si>
    <t>Kế hoạch được duyệt 2023</t>
  </si>
  <si>
    <t>Kết quả thực hiện</t>
  </si>
  <si>
    <t>Tỷ lệ thực hiện (%)</t>
  </si>
  <si>
    <t>Số công trình, DA</t>
  </si>
  <si>
    <t>Diện tích (ha)</t>
  </si>
  <si>
    <t>TỔNG CỘNG</t>
  </si>
  <si>
    <t>Công trình, dự án mục đích quốc phòng, an ninh</t>
  </si>
  <si>
    <t>Đất công an</t>
  </si>
  <si>
    <t>Công trình, dự án để phát triển kinh tế xã hội vì lợi ích quốc gia, công cộng</t>
  </si>
  <si>
    <t>Đất giao thông</t>
  </si>
  <si>
    <t>Đất thủy lợi</t>
  </si>
  <si>
    <t>Đất cơ sở văn hóa</t>
  </si>
  <si>
    <t>Đất cơ sở y tế</t>
  </si>
  <si>
    <t>Đất cơ sở giáo dục - đào tạo</t>
  </si>
  <si>
    <t>Đất công trình năng lượng</t>
  </si>
  <si>
    <t>Đất có di tích lịch sử - văn hóa</t>
  </si>
  <si>
    <t>Đất bãi thải, xử lý chất thải</t>
  </si>
  <si>
    <t>Đất chợ</t>
  </si>
  <si>
    <t>Đất khu vui chơi, giải trí công cộng</t>
  </si>
  <si>
    <t>Đất sinh hoạt cộng đồng</t>
  </si>
  <si>
    <t>Đất ở nông thôn</t>
  </si>
  <si>
    <t>Đất ở đô thị</t>
  </si>
  <si>
    <t>Đất XD trụ sở của tổ chức sự nghiệp</t>
  </si>
  <si>
    <t>Đất xây dựng trụ sở cơ quan</t>
  </si>
  <si>
    <t>Khu đô thị</t>
  </si>
  <si>
    <t>Cho thuê đất nông nghiệp do UBND xã, phường quản lý</t>
  </si>
  <si>
    <r>
      <rPr>
        <b/>
        <i/>
        <sz val="14"/>
        <color theme="1"/>
        <rFont val="Times New Roman"/>
        <family val="1"/>
      </rPr>
      <t>Ghi chú:</t>
    </r>
    <r>
      <rPr>
        <sz val="14"/>
        <color theme="1"/>
        <rFont val="Times New Roman"/>
        <family val="1"/>
      </rPr>
      <t xml:space="preserve"> Bao gồm 11 hạng mục đã thực hiện thu hồi đất đưa vào Kế hoạch SDĐ năm 2023 để tiếp tục hoàn thiện thủ tục đất đai.</t>
    </r>
  </si>
  <si>
    <t>DANH MỤC CÔNG TRÌNH, DỰ ÁN THỰC HIỆN XONG TRONG NĂM 2023</t>
  </si>
  <si>
    <t>Ghi chú</t>
  </si>
  <si>
    <t>Chủ đầu tư xác định hạng mục không phải thu hồi, chuyển mục đích sử dụng đất.</t>
  </si>
  <si>
    <t>Loại bỏ</t>
  </si>
  <si>
    <t>PHỤ BIỂU 01</t>
  </si>
  <si>
    <t>DANH MỤC CÔNG TRÌNH, DỰ ÁN THỰC HIỆN NĂM 2024 CỦA THỊ XÃ BUÔN HỒ</t>
  </si>
  <si>
    <t>PHỤ BIỂU 03</t>
  </si>
  <si>
    <t>Đang trình bổ sung danh mục thực hiện trong năm 2023</t>
  </si>
  <si>
    <t xml:space="preserve">Phương án số 04/PA-UBND ngày 14/4/2023 về phương án quản lý, sử dụng quỹ đất chưa giao,chưa cho thuê thuộc nhà nước quản lý trên địa bàn;
Công văn số 94/CV-TCKH, ngày 30/6/2023 của phòng Tài chính - Kế hoạch thị xã </t>
  </si>
  <si>
    <t>HNK, CLN, NTS</t>
  </si>
  <si>
    <t xml:space="preserve"> Chuyển tiếp</t>
  </si>
  <si>
    <t>Đang xin chủ trương</t>
  </si>
  <si>
    <t>Chuyển sang Phụ biểu: Công trình, dự án đã thực hiện thu hồi đất đưa vào Kế hoạch SDĐ năm 2024 để tiếp tục hoàn thiện thủ tục đất đai.</t>
  </si>
  <si>
    <t>DANH MỤC CÔNG TRÌNH, DỰ ÁN ĐỀ NGHỊ KHÔNG CHUYỂN TIẾP (BỎ RA) NĂM 2024</t>
  </si>
  <si>
    <t>Thửa 114 (thửa cũ 19,35), tờ bđ 13; Thửa 6,94, tờ bđ 46</t>
  </si>
  <si>
    <t>Thửa 103, 441 (thửa cũ 103), tờ BĐ 28</t>
  </si>
  <si>
    <t>Bổ sung diệntích theo QH (đ/c Đông-phòng TN)</t>
  </si>
  <si>
    <t>thửa đất số 418, 437,461 tờ bản đồ số 42</t>
  </si>
  <si>
    <t>UBND xã đề nghị điều chỉnh vị trí so với QH SDĐ 2030 (điều chỉnh xoay vị trí thuộc thửa 437, tờ bản đồ số 42 - QH đất DTT)</t>
  </si>
  <si>
    <t>(Kèm theo Tờ trình số             /TTr-UBND, ngày      tháng 8 năm 2023 của UBND thị xã Buôn Hồ.)</t>
  </si>
  <si>
    <t>STT</t>
  </si>
  <si>
    <t>Người có đất bị thu hồi</t>
  </si>
  <si>
    <t>Mã loại đất QH</t>
  </si>
  <si>
    <t>Lấy vào loại đất</t>
  </si>
  <si>
    <t>Khái toán kinh phí bồi thường, hỗ trợ, tái định cư (triệu đồng)</t>
  </si>
  <si>
    <t>Địa điểm
(đến cấp xã)</t>
  </si>
  <si>
    <t>Vị trí trên bản đồ địa chính (tờ bản đồ số, thửa số) hoặc vị trí trên bản đồ hiện trạng sử dụng đất cấp xã</t>
  </si>
  <si>
    <t>Văn bản bố trí vốn, chấp thuận chủ trương đầu tư</t>
  </si>
  <si>
    <t>Sự phù hợp với quy hoạch SDĐ đến năm 2030</t>
  </si>
  <si>
    <t>Sự phù hợp với quy hoạch ngành, lĩnh vực có sử dụng đất</t>
  </si>
  <si>
    <t>Tổng</t>
  </si>
  <si>
    <t>Dự án chuyển tiếp từ năm 2023</t>
  </si>
  <si>
    <t>Dự án thực hiện từ ngân sách Trung ương</t>
  </si>
  <si>
    <t>Phù hợp</t>
  </si>
  <si>
    <t>Dự án thực hiện từ ngân sách Tỉnh</t>
  </si>
  <si>
    <t>NQ số 54/NQ-HĐND, ngày 23/12/2021 KH đầu tư công nguồn vốn NS địa phương 2022; Quyết định số 1055/QĐ-UBND ngày 07/5/2021 của UBND tỉnh Đắk Lắk.</t>
  </si>
  <si>
    <t>NQ số 54/NQ-HĐND, ngày 23/12/2021 KH đầu tư công nguồn vốn NS địa phương 2022;
 - QĐ số 2929/QĐ-UBND, ngày 27/12/2022 của UBND tỉnh V/v giao kế hoạch đầu tư công nguồn vốn NSĐP năm 2023</t>
  </si>
  <si>
    <t>Nâng cấp, cải tạo Hồ Hà Cỏ, phường Bình Tân, thị xã Buôn Hồ</t>
  </si>
  <si>
    <t>NQ số 52/NQ-HĐND, ngày 23/12/2021 KH đầu tư công trung hạn gđ 21-25 nguồn vốn NS địa phương tỉnh Đắk Lắk;
Quyết định số 1055/QĐ-UBND ngày 07/5/2021 của UBND tỉnh Đắk Lắk.</t>
  </si>
  <si>
    <t>III</t>
  </si>
  <si>
    <t>Dự án thực hiện từ ngân sách cấp huyện</t>
  </si>
  <si>
    <t>Dự án thực hiện từ ngân sách cấp xã</t>
  </si>
  <si>
    <t>V</t>
  </si>
  <si>
    <t>Dự án không thực hiện từ ngân sách nhà nước</t>
  </si>
  <si>
    <t xml:space="preserve">Tờ BĐ 5,28,30 (nhiều thửa) </t>
  </si>
  <si>
    <t>Mở rộng khu đô thị Đông Nam (Tổng diện tích dự án là 12,4 ha, trong đó diện tích đất nhà ở hiện trạng chỉnh trang có 0,27 ha)</t>
  </si>
  <si>
    <t>KDT</t>
  </si>
  <si>
    <t>Khu Trung tâm thương mại, khu dân cư tại phường An Bình, Đạt Hiếu (Tổng diện tích dự án là 19,04 ha, trong đó diện tích đất ở hiện trạng, cải tạo chỉnh trang có 0,35 ha)</t>
  </si>
  <si>
    <t>Quyết định số 7456/QĐ-EVNCPC,  ngày 25/10/2016 của Tổng công ty Điện lực MT v/v phê duyệt BC NCKTĐTXD dự án;
Văn bản số 5316/NPMU-ĐB, ngày 25/8/2022 của BQLDA lưới điện MT</t>
  </si>
  <si>
    <t>Dự án mới năm 2024</t>
  </si>
  <si>
    <t>Công ty TNHH Năng lượng tái tạo Đắk Lắk</t>
  </si>
  <si>
    <t>Đang xin điều chỉnh vị trí</t>
  </si>
  <si>
    <t>Đang xin điều chỉnh</t>
  </si>
  <si>
    <t>Công ty TNHH đầu tư VNM</t>
  </si>
  <si>
    <t xml:space="preserve">       * Ghi chú:
                   - Người có đất bị thu hồi: Trường hợp thu hồi đất của hộ gia đình, cá nhân thì ghi là HGĐ, CN; trường hợp thu hồi đất của tổ chức thì ghi rõ tên tổ chức.
                   - Nguồn vốn thực hiện: Ghi rõ nguồn vốn thực hiện là ngân sách trung ương, ngân sách tỉnh, ngân sách cấp huyện, ngân sách cấp xã, nhà đầu tư...</t>
  </si>
  <si>
    <t>Phụ biểu số 02: Danh mục công trình, dự án phải thu hồi đất năm 2024 đề nghị HĐND tỉnh thông qua</t>
  </si>
  <si>
    <t>PHỤ BIỂU 05</t>
  </si>
  <si>
    <t>Địa điểm</t>
  </si>
  <si>
    <t>Stt</t>
  </si>
  <si>
    <t>Bố trí vốn để triển khai thực hiện các bước chuẩn bị đầu tư; Chưa bố trí vốn thực hiện thu hồi đất</t>
  </si>
  <si>
    <t>Đã có Kế hoạch điều tra, khảo sát, đo đạc, kiểm đếm; Chờ bố trí vốn</t>
  </si>
  <si>
    <t>Đang triển khai thông báo thu hồi đất đến các hộ dân</t>
  </si>
  <si>
    <t>KẾ HOẠCH SỬ DỤNG ĐẤT NĂM 2024</t>
  </si>
  <si>
    <t>CỦA THỊ XÃ BUÔN HỒ-ĐẮK LẮK</t>
  </si>
  <si>
    <t>Đơn vị tính: ha</t>
  </si>
  <si>
    <t>Chỉ tiêu sử dụng đất</t>
  </si>
  <si>
    <t>Mã</t>
  </si>
  <si>
    <t>Hiện trạng 2021</t>
  </si>
  <si>
    <t>Tổng diện tích</t>
  </si>
  <si>
    <t>Năm 2022</t>
  </si>
  <si>
    <t>Diện tích phân theo đơn vị hành chính</t>
  </si>
  <si>
    <t>Tỷ lệ (%)</t>
  </si>
  <si>
    <t>Tăng/giảm</t>
  </si>
  <si>
    <t>Phường Đạt Hiếu</t>
  </si>
  <si>
    <t>Xã Bình Thuận</t>
  </si>
  <si>
    <t>Xã 13</t>
  </si>
  <si>
    <t>Xã 14</t>
  </si>
  <si>
    <t>Xã 15</t>
  </si>
  <si>
    <t>Xã 16</t>
  </si>
  <si>
    <t>Xã 17</t>
  </si>
  <si>
    <t>Xã 18</t>
  </si>
  <si>
    <t>Xã 19</t>
  </si>
  <si>
    <t>Xã 20</t>
  </si>
  <si>
    <t>Xã 21</t>
  </si>
  <si>
    <t>Xã 22</t>
  </si>
  <si>
    <t>Xã 23</t>
  </si>
  <si>
    <t>Xã 24</t>
  </si>
  <si>
    <t>Xã 25</t>
  </si>
  <si>
    <t>Xã 26</t>
  </si>
  <si>
    <t>Xã 27</t>
  </si>
  <si>
    <t>(4)=(5)+...+(16)</t>
  </si>
  <si>
    <t>TỔNG DIỆN TÍCH TỰ NHIÊN</t>
  </si>
  <si>
    <t>Đất nông nghiệp</t>
  </si>
  <si>
    <t>1.1</t>
  </si>
  <si>
    <t>Đất trồng lúa</t>
  </si>
  <si>
    <t>T. đó: Đất chuyên trồng lúa nước</t>
  </si>
  <si>
    <t>Đất trồng lúa còn lại</t>
  </si>
  <si>
    <t>LUK</t>
  </si>
  <si>
    <t>Đất trồng lúa nương</t>
  </si>
  <si>
    <t>LUN</t>
  </si>
  <si>
    <t>1.2</t>
  </si>
  <si>
    <t>Đất trồng cây hàng năm khác</t>
  </si>
  <si>
    <t>1.2.1</t>
  </si>
  <si>
    <t>Đất bằng trồng cây hàng năm</t>
  </si>
  <si>
    <t>BHK</t>
  </si>
  <si>
    <t>1.2.2</t>
  </si>
  <si>
    <t>Đất nương rẫy trồng cây hàng năm</t>
  </si>
  <si>
    <t>1.3</t>
  </si>
  <si>
    <t>Đất trồng cây lâu năm</t>
  </si>
  <si>
    <t>1.4</t>
  </si>
  <si>
    <t>Đất rừng phòng hộ</t>
  </si>
  <si>
    <t>RPH</t>
  </si>
  <si>
    <t>1.5</t>
  </si>
  <si>
    <t>Đất rừng đặc dụng</t>
  </si>
  <si>
    <t>RDD</t>
  </si>
  <si>
    <t>Đất rừng sản xuất</t>
  </si>
  <si>
    <t>RSX</t>
  </si>
  <si>
    <t>T. đó: Đất có rừng sản xuất là rừng tự nhiên</t>
  </si>
  <si>
    <t>RSN</t>
  </si>
  <si>
    <t>Đất có rừng sản xuất là rừng trồng</t>
  </si>
  <si>
    <t>RST</t>
  </si>
  <si>
    <t>Đất đang sử dụng để bảo vệ, phát triển rừng sản xuất</t>
  </si>
  <si>
    <t>RSM</t>
  </si>
  <si>
    <t xml:space="preserve">Đất nuôi trồng thuỷ sản </t>
  </si>
  <si>
    <t>1.6</t>
  </si>
  <si>
    <t>Đất làm muối</t>
  </si>
  <si>
    <t>LMU</t>
  </si>
  <si>
    <t>Đất phi nông nghiệp</t>
  </si>
  <si>
    <t>PNN</t>
  </si>
  <si>
    <t>2.1</t>
  </si>
  <si>
    <t>Đất quốc phòng</t>
  </si>
  <si>
    <t>CQP</t>
  </si>
  <si>
    <t>2.2</t>
  </si>
  <si>
    <t>Đất an ninh</t>
  </si>
  <si>
    <t>2.3</t>
  </si>
  <si>
    <t>Đất khu công nghiệp</t>
  </si>
  <si>
    <t>SKK</t>
  </si>
  <si>
    <t>2.4</t>
  </si>
  <si>
    <t>Đất cụm công nghiệp</t>
  </si>
  <si>
    <t>SKN</t>
  </si>
  <si>
    <t>Đất thương mại, dịch vụ</t>
  </si>
  <si>
    <t>Đất cơ sở sản xuất phi nông nghiệp</t>
  </si>
  <si>
    <t>SKC</t>
  </si>
  <si>
    <t>2.7</t>
  </si>
  <si>
    <t>Đất sử dụng cho hoạt động khoáng sản</t>
  </si>
  <si>
    <t>SKS</t>
  </si>
  <si>
    <t>2.5</t>
  </si>
  <si>
    <t>Đất sản xuất vật liệu xây dựng, làm đồ gốm</t>
  </si>
  <si>
    <t>2.6</t>
  </si>
  <si>
    <t>Đất phát triển hạ tầng</t>
  </si>
  <si>
    <t>DHT</t>
  </si>
  <si>
    <t>Đất cơ sở giáo dục-đào tạo</t>
  </si>
  <si>
    <t>Đất cơ sở thể dục-thể thao</t>
  </si>
  <si>
    <t>Đất công trình bưu chính, viễn thông</t>
  </si>
  <si>
    <t>DBV</t>
  </si>
  <si>
    <t>Đất kho dự trữ quốc gia</t>
  </si>
  <si>
    <t>DKG</t>
  </si>
  <si>
    <t>Đất cơ sở tôn giáo</t>
  </si>
  <si>
    <t>TON</t>
  </si>
  <si>
    <t>Đất làm nghĩa trang, nghĩa địa…</t>
  </si>
  <si>
    <t>Đất cơ sở khoa học-công nghệ</t>
  </si>
  <si>
    <t>DKH</t>
  </si>
  <si>
    <t>Đất cơ sở dịch vụ xã hội</t>
  </si>
  <si>
    <t>DXH</t>
  </si>
  <si>
    <t>2.10</t>
  </si>
  <si>
    <t>Đất danh lam thắng cảnh</t>
  </si>
  <si>
    <t>DDL</t>
  </si>
  <si>
    <t>2.8</t>
  </si>
  <si>
    <t>2.9</t>
  </si>
  <si>
    <t>2.11</t>
  </si>
  <si>
    <t>2.12</t>
  </si>
  <si>
    <t>Đất xây dựng trụ sở của tổ chức sự nghiệp</t>
  </si>
  <si>
    <t>2.17</t>
  </si>
  <si>
    <t>Đất xây dựng cơ sở ngoại giao</t>
  </si>
  <si>
    <t>DNG</t>
  </si>
  <si>
    <t>2.13</t>
  </si>
  <si>
    <t>Đất cơ sở tín ngưỡng</t>
  </si>
  <si>
    <t>TIN</t>
  </si>
  <si>
    <t>2.14</t>
  </si>
  <si>
    <t xml:space="preserve">Đất sông, ngòi, kênh, rạch, suối </t>
  </si>
  <si>
    <t>SON</t>
  </si>
  <si>
    <t>2.20</t>
  </si>
  <si>
    <t>Đất có mặt nước chuyên dùng</t>
  </si>
  <si>
    <t>MNC</t>
  </si>
  <si>
    <t>2.21</t>
  </si>
  <si>
    <t>Đất chưa sử dụng</t>
  </si>
  <si>
    <t>3.1</t>
  </si>
  <si>
    <t>Đất bằng chưa sử dụng</t>
  </si>
  <si>
    <t>BCS</t>
  </si>
  <si>
    <t>3.2</t>
  </si>
  <si>
    <t>Đất đồi núi chưa sử dụng</t>
  </si>
  <si>
    <t>DCS</t>
  </si>
  <si>
    <t>Núi đá không có rừng cây</t>
  </si>
  <si>
    <t>NCS</t>
  </si>
  <si>
    <t>KHU CHỨC NĂNG*</t>
  </si>
  <si>
    <t xml:space="preserve">Đất đô thị </t>
  </si>
  <si>
    <t>Khu sản xuất nông nghiệp (khu vực chuyên trồng lúa nước, khu vực chuyên trồng cây công nghiệp lâu năm)</t>
  </si>
  <si>
    <t>KNN</t>
  </si>
  <si>
    <t xml:space="preserve">Khu du lịch </t>
  </si>
  <si>
    <t>KDL</t>
  </si>
  <si>
    <t xml:space="preserve">Khu phát triển công nghiệp (khu công nghiệp, cụm công nghiệp) </t>
  </si>
  <si>
    <t>KPC</t>
  </si>
  <si>
    <t xml:space="preserve">Khu đô thị (trong đó có khu đô thị mới) </t>
  </si>
  <si>
    <t>DTC</t>
  </si>
  <si>
    <t xml:space="preserve">Khu đô thị - thương mại - dịch vụ </t>
  </si>
  <si>
    <t>KDV</t>
  </si>
  <si>
    <t xml:space="preserve">Khu dân cư nông thôn </t>
  </si>
  <si>
    <t>DNT</t>
  </si>
  <si>
    <t xml:space="preserve">Khu phát triển công nghiệp (khu công nghiệp,
cụm công nghiệp) </t>
  </si>
  <si>
    <t xml:space="preserve">Khu thương mại - dịch vụ </t>
  </si>
  <si>
    <t>KTM</t>
  </si>
  <si>
    <t xml:space="preserve">Khu ở, làng nghề, sản xuất phi nông nghiệp
nông thôn </t>
  </si>
  <si>
    <t>KON</t>
  </si>
  <si>
    <t>Ghi chú: * Không tổng hợp khi tính tổng diện tích tự nhiên</t>
  </si>
  <si>
    <t>Phụ biểu 06/CH</t>
  </si>
  <si>
    <t>Đấu giá quyền sử dụng đất và tài sản gắn liền với đất cơ sở nhà, đất tại số 474 đường Hùng Vương, phường An Bình, thị xã Buôn Hồ (Thị ủy Buôn Hồ cũ)</t>
  </si>
  <si>
    <t>thửa đất số 43 và tờ bản đồ số 44</t>
  </si>
  <si>
    <t>Đấu giá quyền sử dụng đất tại cơ sở đất số 42 đường Trần Phú, phường An Bình, thị xã Buôn Hồ (Trung tâm bồi dưỡng Chính trị thị xã cũ)</t>
  </si>
  <si>
    <t>thửa đất số 41 và tờ bản đồ số 44</t>
  </si>
  <si>
    <t>Phù hợp với QH phân khu- Quyết định phê duyệt điều chỉnh cục bộ Quy hoạch phân khu tỷ lệ 1/2000 Khu đô thị Hành chính - Dịch vụ thị xã Buôn Hồ, tỉnh Đắk Lắk</t>
  </si>
  <si>
    <t>QĐ 1418, QĐ 2922</t>
  </si>
  <si>
    <t>Đã phù hợp QH Phân khu (QĐ số 1706/QĐ-UBND, ngày 08/9/2023 của UBND tỉnh v/v phê duyệt điều chỉnh cục bộ Quy hoạch phân khu tỷ lệ 1/2000 Khu đô thị Hành chính - Dịch vụ thị xã Buôn Hồ, tỉnh Đắk Lắk)</t>
  </si>
  <si>
    <t>Công văn số 3342/STC-QLG&amp;CS, ngày 24/10/2022 của Sở Tài chính V/v đăng ký danh mục, công trình dự án đấu giá năm 2023;
Thông báo Kết luận số 922-TB/TU ngày 19/5/2019 của Ban Thường vụ Thị ủy về đấu giá đất trung tâm bồi dưỡng chính trị (cũ);
Quyết định số 2922/QĐ-UBND ngày 20/11/2021 của UBND tỉnh Đắk Lắk v/v phê duyệt điều chỉnh phương án sắp xếp lại, xử lý tài sản công.</t>
  </si>
  <si>
    <t>Công văn số 3342/STC-QLG&amp;CS, ngày 24/10/2022 của Sở Tài chính V/v đăng ký danh mục, công trình dự án đấu giá năm 2023;
Thông báo Kết luận số 448-TB/TU ngày 02/10/20118 của Ban Thường vụ Thị ủy về đấu giá đất trụ sở Thị ủy (cũ);
Quyết định số 2922/QĐ-UBND ngày 20/11/2021 của UBND tỉnh Đắk Lắk v/v phê duyệt điều chỉnh phương án sắp xếp lại, xử lý tài sản công.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</si>
</sst>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000_);_(* \(#,##0.00000\);_(* &quot;-&quot;??_);_(@_)"/>
    <numFmt numFmtId="165" formatCode="_-* #,##0.00\ _₫_-;\-* #,##0.00\ _₫_-;_-* &quot;-&quot;??\ _₫_-;_-@_-"/>
    <numFmt numFmtId="166" formatCode="_([$€-2]* #,##0.00_);_([$€-2]* \(#,##0.00\);_([$€-2]* &quot;-&quot;??_)"/>
    <numFmt numFmtId="167" formatCode="0_);\(0\)"/>
    <numFmt numFmtId="168" formatCode="_(* #,##0.000_);_(* \(#,##0.000\);_(* &quot;-&quot;??_);_(@_)"/>
    <numFmt numFmtId="169" formatCode="_(* #,##0.0000_);_(* \(#,##0.0000\);_(* &quot;-&quot;??_);_(@_)"/>
    <numFmt numFmtId="170" formatCode="_(* #,##0_);_(* \(#,##0\);_(* &quot;-&quot;??_);_(@_)"/>
    <numFmt numFmtId="171" formatCode="_-* #,##0.0\ _₫_-;\-* #,##0.0\ _₫_-;_-* &quot;-&quot;??\ _₫_-;_-@_-"/>
    <numFmt numFmtId="172" formatCode="_-* #,##0.00000\ _₫_-;\-* #,##0.00000\ _₫_-;_-* &quot;-&quot;??\ _₫_-;_-@_-"/>
  </numFmts>
  <fonts count="52" x14ac:knownFonts="1">
    <font>
      <sz val="11"/>
      <color theme="1"/>
      <name val="Calibri"/>
      <family val="2"/>
      <scheme val="minor"/>
    </font>
    <font>
      <sz val="11"/>
      <color theme="1"/>
      <name val="Calibri"/>
      <family val="2"/>
      <scheme val="minor"/>
    </font>
    <font>
      <sz val="10"/>
      <name val="Arial"/>
      <family val="2"/>
    </font>
    <font>
      <sz val="14"/>
      <name val="Times New Roman"/>
      <family val="1"/>
    </font>
    <font>
      <b/>
      <sz val="14"/>
      <name val="Times New Roman"/>
      <family val="1"/>
    </font>
    <font>
      <sz val="13"/>
      <color theme="1"/>
      <name val="Times New Roman"/>
      <family val="2"/>
      <charset val="163"/>
    </font>
    <font>
      <b/>
      <sz val="14"/>
      <color rgb="FFFF0000"/>
      <name val="Times New Roman"/>
      <family val="1"/>
    </font>
    <font>
      <b/>
      <sz val="14"/>
      <color rgb="FF7030A0"/>
      <name val="Times New Roman"/>
      <family val="1"/>
    </font>
    <font>
      <sz val="14"/>
      <color rgb="FF7030A0"/>
      <name val="Times New Roman"/>
      <family val="1"/>
    </font>
    <font>
      <sz val="10"/>
      <color rgb="FF7030A0"/>
      <name val="Times New Roman"/>
      <family val="1"/>
    </font>
    <font>
      <sz val="11"/>
      <name val="Times New Roman"/>
      <family val="1"/>
    </font>
    <font>
      <sz val="14"/>
      <color rgb="FF0070C0"/>
      <name val="Times New Roman"/>
      <family val="1"/>
    </font>
    <font>
      <sz val="14"/>
      <color rgb="FFFF0000"/>
      <name val="Times New Roman"/>
      <family val="1"/>
    </font>
    <font>
      <sz val="10"/>
      <color rgb="FF0070C0"/>
      <name val="Times New Roman"/>
      <family val="1"/>
    </font>
    <font>
      <sz val="11"/>
      <color rgb="FF0070C0"/>
      <name val="Times New Roman"/>
      <family val="1"/>
    </font>
    <font>
      <sz val="11"/>
      <color rgb="FFFF0000"/>
      <name val="Times New Roman"/>
      <family val="1"/>
    </font>
    <font>
      <sz val="10"/>
      <name val="Times New Roman"/>
      <family val="1"/>
    </font>
    <font>
      <sz val="13"/>
      <color rgb="FFFF0000"/>
      <name val="Times New Roman"/>
      <family val="2"/>
    </font>
    <font>
      <sz val="13"/>
      <name val="Times New Roman"/>
      <family val="1"/>
    </font>
    <font>
      <b/>
      <i/>
      <sz val="14"/>
      <name val="Times New Roman"/>
      <family val="1"/>
    </font>
    <font>
      <sz val="12"/>
      <name val="Times New Roman"/>
      <family val="1"/>
    </font>
    <font>
      <sz val="12"/>
      <color rgb="FF7030A0"/>
      <name val="Times New Roman"/>
      <family val="1"/>
    </font>
    <font>
      <b/>
      <sz val="9"/>
      <color indexed="81"/>
      <name val="Tahoma"/>
      <family val="2"/>
    </font>
    <font>
      <sz val="9"/>
      <color indexed="81"/>
      <name val="Tahoma"/>
      <family val="2"/>
    </font>
    <font>
      <b/>
      <sz val="14"/>
      <color theme="1"/>
      <name val="Times New Roman"/>
      <family val="1"/>
    </font>
    <font>
      <sz val="14"/>
      <color theme="1"/>
      <name val="Times New Roman"/>
      <family val="1"/>
    </font>
    <font>
      <b/>
      <i/>
      <sz val="14"/>
      <color theme="1"/>
      <name val="Times New Roman"/>
      <family val="1"/>
    </font>
    <font>
      <i/>
      <sz val="14"/>
      <name val="Times New Roman"/>
      <family val="1"/>
    </font>
    <font>
      <sz val="11"/>
      <name val="Calibri"/>
      <family val="2"/>
      <scheme val="minor"/>
    </font>
    <font>
      <sz val="14"/>
      <color rgb="FF000099"/>
      <name val="Times New Roman"/>
      <family val="1"/>
    </font>
    <font>
      <b/>
      <sz val="12"/>
      <name val="Times New Roman"/>
      <family val="1"/>
    </font>
    <font>
      <i/>
      <sz val="12"/>
      <name val="Times New Roman"/>
      <family val="1"/>
    </font>
    <font>
      <b/>
      <sz val="10"/>
      <name val="Times New Roman"/>
      <family val="1"/>
    </font>
    <font>
      <sz val="10"/>
      <name val="Calibri Light"/>
      <family val="1"/>
      <charset val="163"/>
      <scheme val="major"/>
    </font>
    <font>
      <sz val="10"/>
      <color rgb="FFFF0000"/>
      <name val="Times New Roman"/>
      <family val="1"/>
    </font>
    <font>
      <b/>
      <sz val="12"/>
      <color theme="1"/>
      <name val="Times New Roman"/>
      <family val="1"/>
    </font>
    <font>
      <sz val="12"/>
      <color theme="1"/>
      <name val="Times New Roman"/>
      <family val="1"/>
    </font>
    <font>
      <sz val="12"/>
      <color rgb="FFFF0000"/>
      <name val="Times New Roman"/>
      <family val="1"/>
    </font>
    <font>
      <sz val="10"/>
      <color theme="1"/>
      <name val="Times New Roman"/>
      <family val="1"/>
    </font>
    <font>
      <b/>
      <sz val="10"/>
      <color theme="1"/>
      <name val="Times New Roman"/>
      <family val="1"/>
    </font>
    <font>
      <b/>
      <sz val="10"/>
      <color rgb="FFFF0000"/>
      <name val="Times New Roman"/>
      <family val="1"/>
    </font>
    <font>
      <i/>
      <sz val="12"/>
      <color theme="1"/>
      <name val="Times New Roman"/>
      <family val="1"/>
    </font>
    <font>
      <sz val="12"/>
      <name val=".VnTime"/>
      <family val="2"/>
    </font>
    <font>
      <b/>
      <sz val="12"/>
      <color rgb="FFFF0000"/>
      <name val="Times New Roman"/>
      <family val="1"/>
    </font>
    <font>
      <b/>
      <sz val="12"/>
      <color theme="1"/>
      <name val=".VnArial Narrow"/>
      <family val="2"/>
    </font>
    <font>
      <b/>
      <sz val="12"/>
      <color rgb="FFFF0000"/>
      <name val=".VnArial Narrow"/>
      <family val="2"/>
    </font>
    <font>
      <sz val="12"/>
      <color theme="1"/>
      <name val=".VnArial Narrow"/>
      <family val="2"/>
    </font>
    <font>
      <sz val="12"/>
      <color rgb="FFFF0000"/>
      <name val=".VnArial Narrow"/>
      <family val="2"/>
    </font>
    <font>
      <i/>
      <sz val="12"/>
      <color theme="1"/>
      <name val=".VnArial Narrow"/>
      <family val="2"/>
    </font>
    <font>
      <i/>
      <sz val="12"/>
      <color rgb="FFFF0000"/>
      <name val=".VnArial Narrow"/>
      <family val="2"/>
    </font>
    <font>
      <i/>
      <sz val="10"/>
      <color theme="1"/>
      <name val="Times New Roman"/>
      <family val="1"/>
    </font>
    <font>
      <i/>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9">
    <xf numFmtId="0" fontId="0"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166" fontId="2" fillId="0" borderId="0"/>
    <xf numFmtId="0" fontId="5" fillId="0" borderId="0"/>
    <xf numFmtId="0" fontId="1" fillId="0" borderId="0"/>
    <xf numFmtId="0" fontId="2"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42" fillId="0" borderId="0"/>
  </cellStyleXfs>
  <cellXfs count="474">
    <xf numFmtId="0" fontId="0" fillId="0" borderId="0" xfId="0"/>
    <xf numFmtId="0" fontId="3" fillId="0" borderId="0" xfId="1" applyFont="1" applyAlignment="1">
      <alignment horizontal="center" vertical="center"/>
    </xf>
    <xf numFmtId="0" fontId="4" fillId="0" borderId="0" xfId="1" applyFont="1" applyAlignment="1">
      <alignment vertical="center" wrapText="1"/>
    </xf>
    <xf numFmtId="0" fontId="4" fillId="0" borderId="0" xfId="1" applyFont="1" applyAlignment="1">
      <alignment horizontal="center" vertical="center" wrapText="1"/>
    </xf>
    <xf numFmtId="0" fontId="3" fillId="0" borderId="0" xfId="1" applyFont="1" applyAlignment="1">
      <alignment horizontal="center" vertical="center" wrapText="1"/>
    </xf>
    <xf numFmtId="43" fontId="3" fillId="0" borderId="0" xfId="2" applyFont="1" applyFill="1" applyAlignment="1">
      <alignment horizontal="center" vertical="center"/>
    </xf>
    <xf numFmtId="43" fontId="3" fillId="0" borderId="0" xfId="3" applyFont="1" applyFill="1" applyAlignment="1">
      <alignment horizontal="center" vertical="center"/>
    </xf>
    <xf numFmtId="2" fontId="3" fillId="0" borderId="0" xfId="3" applyNumberFormat="1" applyFont="1" applyFill="1" applyAlignment="1">
      <alignment vertical="center"/>
    </xf>
    <xf numFmtId="43" fontId="3" fillId="0" borderId="0" xfId="3" applyFont="1" applyFill="1" applyAlignment="1">
      <alignment horizontal="center" vertical="center" wrapText="1"/>
    </xf>
    <xf numFmtId="0" fontId="3" fillId="0" borderId="0" xfId="1" applyFont="1" applyAlignment="1">
      <alignment vertical="center" wrapText="1"/>
    </xf>
    <xf numFmtId="0" fontId="3" fillId="0" borderId="0" xfId="1" applyFont="1" applyAlignment="1">
      <alignment vertical="center"/>
    </xf>
    <xf numFmtId="0" fontId="4" fillId="0" borderId="0" xfId="1" applyFont="1" applyAlignment="1">
      <alignment horizontal="center" vertical="center"/>
    </xf>
    <xf numFmtId="164" fontId="3" fillId="0" borderId="0" xfId="2" applyNumberFormat="1" applyFont="1" applyFill="1" applyBorder="1" applyAlignment="1">
      <alignment horizontal="center" vertical="center" wrapText="1"/>
    </xf>
    <xf numFmtId="164" fontId="3" fillId="0" borderId="0" xfId="2" applyNumberFormat="1" applyFont="1" applyFill="1" applyBorder="1" applyAlignment="1">
      <alignment horizontal="center" vertical="center"/>
    </xf>
    <xf numFmtId="43" fontId="3" fillId="0" borderId="0" xfId="2" applyFont="1" applyFill="1" applyBorder="1" applyAlignment="1">
      <alignment horizontal="center" vertical="center"/>
    </xf>
    <xf numFmtId="43" fontId="3" fillId="0" borderId="0" xfId="3" applyFont="1" applyFill="1" applyBorder="1" applyAlignment="1">
      <alignment horizontal="center" vertical="center"/>
    </xf>
    <xf numFmtId="2" fontId="3" fillId="0" borderId="0" xfId="3" applyNumberFormat="1" applyFont="1" applyFill="1" applyBorder="1" applyAlignment="1">
      <alignment vertical="center"/>
    </xf>
    <xf numFmtId="43" fontId="4" fillId="0" borderId="1" xfId="3" applyFont="1" applyFill="1" applyBorder="1" applyAlignment="1">
      <alignment horizontal="center" vertical="center"/>
    </xf>
    <xf numFmtId="43" fontId="4" fillId="0" borderId="1" xfId="2" applyFont="1" applyFill="1" applyBorder="1" applyAlignment="1">
      <alignment horizontal="center" vertical="center" wrapText="1"/>
    </xf>
    <xf numFmtId="165" fontId="4" fillId="0" borderId="1" xfId="4" applyFont="1" applyFill="1" applyBorder="1" applyAlignment="1">
      <alignment horizontal="center" vertical="center" wrapText="1"/>
    </xf>
    <xf numFmtId="43" fontId="4" fillId="0" borderId="1" xfId="3" applyFont="1" applyFill="1" applyBorder="1" applyAlignment="1">
      <alignment horizontal="center" vertical="center" wrapText="1"/>
    </xf>
    <xf numFmtId="2" fontId="4" fillId="0" borderId="1" xfId="3"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43" fontId="4" fillId="0" borderId="1" xfId="3" applyFont="1" applyFill="1" applyBorder="1" applyAlignment="1">
      <alignment vertical="center" wrapText="1"/>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167" fontId="4" fillId="0" borderId="1" xfId="4" applyNumberFormat="1" applyFont="1" applyFill="1" applyBorder="1" applyAlignment="1">
      <alignment horizontal="center" vertical="center" wrapText="1"/>
    </xf>
    <xf numFmtId="165" fontId="4" fillId="0" borderId="1" xfId="4" applyFont="1" applyFill="1" applyBorder="1" applyAlignment="1">
      <alignment horizontal="left" vertical="center" wrapText="1"/>
    </xf>
    <xf numFmtId="0" fontId="4" fillId="0" borderId="1" xfId="1" applyFont="1" applyBorder="1" applyAlignment="1">
      <alignment horizontal="center" vertical="center"/>
    </xf>
    <xf numFmtId="43" fontId="3" fillId="0" borderId="1" xfId="2" applyFont="1" applyFill="1" applyBorder="1" applyAlignment="1">
      <alignment horizontal="center" vertical="center"/>
    </xf>
    <xf numFmtId="2" fontId="4" fillId="0" borderId="1" xfId="3" applyNumberFormat="1" applyFont="1" applyFill="1" applyBorder="1" applyAlignment="1">
      <alignment vertical="center"/>
    </xf>
    <xf numFmtId="43" fontId="4" fillId="0" borderId="1" xfId="1" applyNumberFormat="1" applyFont="1" applyBorder="1" applyAlignment="1">
      <alignment horizontal="center" vertical="center" wrapText="1"/>
    </xf>
    <xf numFmtId="0" fontId="4" fillId="0" borderId="1" xfId="1" applyFont="1" applyBorder="1" applyAlignment="1">
      <alignment vertical="center" wrapText="1"/>
    </xf>
    <xf numFmtId="0" fontId="4" fillId="0" borderId="3" xfId="1" applyFont="1" applyBorder="1" applyAlignment="1">
      <alignment vertical="center"/>
    </xf>
    <xf numFmtId="0" fontId="4" fillId="0" borderId="1" xfId="1" applyFont="1" applyBorder="1" applyAlignment="1">
      <alignment vertical="center"/>
    </xf>
    <xf numFmtId="0" fontId="4" fillId="0" borderId="4" xfId="1" applyFont="1" applyBorder="1" applyAlignment="1">
      <alignment vertical="center"/>
    </xf>
    <xf numFmtId="0" fontId="4" fillId="0" borderId="0" xfId="1" applyFont="1" applyAlignment="1">
      <alignment vertical="center"/>
    </xf>
    <xf numFmtId="0" fontId="3" fillId="0" borderId="1" xfId="1" applyFont="1" applyBorder="1" applyAlignment="1">
      <alignment horizontal="center" vertical="center"/>
    </xf>
    <xf numFmtId="0" fontId="3" fillId="0" borderId="1" xfId="6" applyFont="1" applyBorder="1" applyAlignment="1">
      <alignment vertical="center" wrapText="1"/>
    </xf>
    <xf numFmtId="0" fontId="3" fillId="0" borderId="1" xfId="6" applyFont="1" applyBorder="1" applyAlignment="1">
      <alignment horizontal="center" vertical="center" wrapText="1"/>
    </xf>
    <xf numFmtId="43" fontId="3" fillId="0" borderId="1" xfId="7" applyNumberFormat="1" applyFont="1" applyBorder="1" applyAlignment="1">
      <alignment horizontal="center" vertical="center" wrapText="1"/>
    </xf>
    <xf numFmtId="43" fontId="3" fillId="0" borderId="1" xfId="2" applyFont="1" applyFill="1" applyBorder="1" applyAlignment="1">
      <alignment horizontal="left" vertical="center" wrapText="1"/>
    </xf>
    <xf numFmtId="43" fontId="3" fillId="0" borderId="1" xfId="2" applyFont="1" applyFill="1" applyBorder="1" applyAlignment="1">
      <alignment horizontal="center" vertical="center" wrapText="1"/>
    </xf>
    <xf numFmtId="43" fontId="3" fillId="0" borderId="1" xfId="3" applyFont="1" applyFill="1" applyBorder="1" applyAlignment="1">
      <alignment horizontal="center" vertical="center"/>
    </xf>
    <xf numFmtId="2" fontId="3" fillId="0" borderId="1" xfId="3" applyNumberFormat="1" applyFont="1" applyFill="1" applyBorder="1" applyAlignment="1">
      <alignment vertical="center"/>
    </xf>
    <xf numFmtId="43" fontId="3" fillId="0" borderId="1" xfId="3" applyFont="1" applyFill="1" applyBorder="1" applyAlignment="1">
      <alignment horizontal="center" vertical="center" wrapText="1"/>
    </xf>
    <xf numFmtId="0" fontId="3" fillId="0" borderId="1" xfId="1" applyFont="1" applyBorder="1" applyAlignment="1">
      <alignment vertical="center" wrapText="1"/>
    </xf>
    <xf numFmtId="0" fontId="3" fillId="0" borderId="3" xfId="1" applyFont="1" applyBorder="1" applyAlignment="1">
      <alignment vertical="center"/>
    </xf>
    <xf numFmtId="0" fontId="3" fillId="0" borderId="1" xfId="1" applyFont="1" applyBorder="1" applyAlignment="1">
      <alignment vertical="center"/>
    </xf>
    <xf numFmtId="0" fontId="3" fillId="0" borderId="4" xfId="1" applyFont="1" applyBorder="1" applyAlignment="1">
      <alignment vertical="center"/>
    </xf>
    <xf numFmtId="167" fontId="7" fillId="0" borderId="1" xfId="4" applyNumberFormat="1" applyFont="1" applyFill="1" applyBorder="1" applyAlignment="1">
      <alignment horizontal="center" vertical="center" wrapText="1"/>
    </xf>
    <xf numFmtId="165" fontId="7" fillId="0" borderId="1" xfId="4" applyFont="1" applyFill="1" applyBorder="1" applyAlignment="1">
      <alignment horizontal="left" vertical="center" wrapText="1"/>
    </xf>
    <xf numFmtId="165" fontId="7" fillId="0" borderId="1" xfId="4"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43" fontId="8" fillId="0" borderId="1" xfId="7" applyNumberFormat="1" applyFont="1" applyBorder="1" applyAlignment="1">
      <alignment horizontal="center" vertical="center" wrapText="1"/>
    </xf>
    <xf numFmtId="43" fontId="8" fillId="0" borderId="1" xfId="2" applyFont="1" applyFill="1" applyBorder="1" applyAlignment="1">
      <alignment horizontal="left" vertical="center" wrapText="1"/>
    </xf>
    <xf numFmtId="43" fontId="8" fillId="0" borderId="1" xfId="2" applyFont="1" applyFill="1" applyBorder="1" applyAlignment="1">
      <alignment horizontal="center" vertical="center" wrapText="1"/>
    </xf>
    <xf numFmtId="43" fontId="8" fillId="0" borderId="1" xfId="3" applyFont="1" applyFill="1" applyBorder="1" applyAlignment="1">
      <alignment horizontal="center" vertical="center"/>
    </xf>
    <xf numFmtId="2" fontId="8" fillId="0" borderId="1" xfId="3" applyNumberFormat="1" applyFont="1" applyFill="1" applyBorder="1" applyAlignment="1">
      <alignment vertical="center"/>
    </xf>
    <xf numFmtId="0" fontId="8" fillId="0" borderId="1" xfId="8" applyFont="1" applyBorder="1" applyAlignment="1">
      <alignment horizontal="center" vertical="center" wrapText="1"/>
    </xf>
    <xf numFmtId="43" fontId="8" fillId="0" borderId="1" xfId="3" applyFont="1" applyFill="1" applyBorder="1" applyAlignment="1">
      <alignment horizontal="center" vertical="center" wrapText="1"/>
    </xf>
    <xf numFmtId="0" fontId="8" fillId="0" borderId="1" xfId="6" applyFont="1" applyBorder="1" applyAlignment="1">
      <alignment vertical="center" wrapText="1"/>
    </xf>
    <xf numFmtId="0" fontId="8" fillId="0" borderId="1" xfId="1" applyFont="1" applyBorder="1" applyAlignment="1">
      <alignment vertical="center" wrapText="1"/>
    </xf>
    <xf numFmtId="0" fontId="8" fillId="0" borderId="3" xfId="1" applyFont="1" applyBorder="1" applyAlignment="1">
      <alignment vertical="center"/>
    </xf>
    <xf numFmtId="0" fontId="8" fillId="0" borderId="1" xfId="1" applyFont="1" applyBorder="1" applyAlignment="1">
      <alignment vertical="center"/>
    </xf>
    <xf numFmtId="0" fontId="8" fillId="0" borderId="4" xfId="1" applyFont="1" applyBorder="1" applyAlignment="1">
      <alignment vertical="center"/>
    </xf>
    <xf numFmtId="0" fontId="8" fillId="0" borderId="0" xfId="1" applyFont="1" applyAlignment="1">
      <alignment vertical="center"/>
    </xf>
    <xf numFmtId="0" fontId="8" fillId="0" borderId="1" xfId="8" applyFont="1" applyBorder="1" applyAlignment="1">
      <alignment horizontal="center" vertical="center"/>
    </xf>
    <xf numFmtId="0" fontId="8" fillId="0" borderId="1" xfId="8" applyFont="1" applyBorder="1" applyAlignment="1">
      <alignment horizontal="left" vertical="center" wrapText="1"/>
    </xf>
    <xf numFmtId="0" fontId="8" fillId="0" borderId="1" xfId="7" applyFont="1" applyBorder="1" applyAlignment="1">
      <alignment horizontal="center" vertical="center" wrapText="1"/>
    </xf>
    <xf numFmtId="168" fontId="8" fillId="0" borderId="1" xfId="7" applyNumberFormat="1" applyFont="1" applyBorder="1" applyAlignment="1">
      <alignment horizontal="center" vertical="center" wrapText="1"/>
    </xf>
    <xf numFmtId="168" fontId="8" fillId="0" borderId="1" xfId="2" applyNumberFormat="1" applyFont="1" applyFill="1" applyBorder="1" applyAlignment="1">
      <alignment horizontal="left" vertical="center" wrapText="1"/>
    </xf>
    <xf numFmtId="43" fontId="8" fillId="0" borderId="1" xfId="3" applyFont="1" applyFill="1" applyBorder="1" applyAlignment="1">
      <alignment horizontal="left" vertical="center" wrapText="1"/>
    </xf>
    <xf numFmtId="2" fontId="8" fillId="0" borderId="1" xfId="3" applyNumberFormat="1" applyFont="1" applyFill="1" applyBorder="1" applyAlignment="1">
      <alignment vertical="center" wrapText="1"/>
    </xf>
    <xf numFmtId="0" fontId="8" fillId="0" borderId="1" xfId="7" applyFont="1" applyBorder="1" applyAlignment="1">
      <alignment vertical="center" wrapText="1"/>
    </xf>
    <xf numFmtId="0" fontId="8" fillId="0" borderId="1" xfId="8" applyFont="1" applyBorder="1" applyAlignment="1">
      <alignment vertical="center" wrapText="1"/>
    </xf>
    <xf numFmtId="0" fontId="8" fillId="0" borderId="3" xfId="8" applyFont="1" applyBorder="1" applyAlignment="1">
      <alignment vertical="center"/>
    </xf>
    <xf numFmtId="0" fontId="8" fillId="0" borderId="4" xfId="8" applyFont="1" applyBorder="1" applyAlignment="1">
      <alignment vertical="center"/>
    </xf>
    <xf numFmtId="0" fontId="8" fillId="0" borderId="0" xfId="8" applyFont="1" applyAlignment="1">
      <alignment vertical="center"/>
    </xf>
    <xf numFmtId="0" fontId="9" fillId="0" borderId="1" xfId="7" applyFont="1" applyBorder="1" applyAlignment="1">
      <alignment vertical="center" wrapText="1"/>
    </xf>
    <xf numFmtId="0" fontId="10" fillId="0" borderId="1" xfId="8" applyFont="1" applyFill="1" applyBorder="1" applyAlignment="1">
      <alignment vertical="center" wrapText="1"/>
    </xf>
    <xf numFmtId="0" fontId="11" fillId="0" borderId="1" xfId="6" applyFont="1" applyFill="1" applyBorder="1" applyAlignment="1">
      <alignment vertical="center" wrapText="1"/>
    </xf>
    <xf numFmtId="0" fontId="8" fillId="0" borderId="1" xfId="6" applyFont="1" applyBorder="1" applyAlignment="1">
      <alignment horizontal="center" vertical="center" wrapText="1"/>
    </xf>
    <xf numFmtId="0" fontId="11" fillId="0" borderId="1" xfId="1" applyFont="1" applyFill="1" applyBorder="1" applyAlignment="1">
      <alignment horizontal="center" vertical="center"/>
    </xf>
    <xf numFmtId="0" fontId="12" fillId="0" borderId="1" xfId="6" applyFont="1" applyFill="1" applyBorder="1" applyAlignment="1">
      <alignment horizontal="center" vertical="center" wrapText="1"/>
    </xf>
    <xf numFmtId="43" fontId="12" fillId="0" borderId="1" xfId="7" applyNumberFormat="1" applyFont="1" applyFill="1" applyBorder="1" applyAlignment="1">
      <alignment horizontal="center" vertical="center" wrapText="1"/>
    </xf>
    <xf numFmtId="43" fontId="8" fillId="0" borderId="0" xfId="3" applyFont="1" applyFill="1" applyBorder="1" applyAlignment="1">
      <alignment horizontal="center" vertical="center" wrapText="1"/>
    </xf>
    <xf numFmtId="43" fontId="11" fillId="0" borderId="1" xfId="3" applyFont="1" applyFill="1" applyBorder="1" applyAlignment="1">
      <alignment horizontal="center" vertical="center" wrapText="1"/>
    </xf>
    <xf numFmtId="0" fontId="12" fillId="0" borderId="1" xfId="6" applyFont="1" applyFill="1" applyBorder="1" applyAlignment="1">
      <alignment vertical="center" wrapText="1"/>
    </xf>
    <xf numFmtId="0" fontId="11" fillId="0" borderId="1" xfId="1" applyFont="1" applyFill="1" applyBorder="1" applyAlignment="1">
      <alignment horizontal="center" vertical="center" wrapText="1"/>
    </xf>
    <xf numFmtId="0" fontId="8" fillId="2" borderId="1" xfId="8" applyFont="1" applyFill="1" applyBorder="1" applyAlignment="1">
      <alignment horizontal="left" vertical="center" wrapText="1"/>
    </xf>
    <xf numFmtId="0" fontId="8" fillId="3" borderId="1" xfId="8" applyFont="1" applyFill="1" applyBorder="1" applyAlignment="1">
      <alignment vertical="center" wrapText="1"/>
    </xf>
    <xf numFmtId="0" fontId="13" fillId="0" borderId="1" xfId="8" applyFont="1" applyFill="1" applyBorder="1" applyAlignment="1">
      <alignment vertical="center" wrapText="1"/>
    </xf>
    <xf numFmtId="0" fontId="14" fillId="0" borderId="1" xfId="8" applyFont="1" applyFill="1" applyBorder="1" applyAlignment="1">
      <alignment vertical="center" wrapText="1"/>
    </xf>
    <xf numFmtId="0" fontId="12" fillId="0" borderId="1" xfId="1" applyFont="1" applyFill="1" applyBorder="1" applyAlignment="1">
      <alignment horizontal="center" vertical="center"/>
    </xf>
    <xf numFmtId="43" fontId="12" fillId="0" borderId="1" xfId="2" applyNumberFormat="1" applyFont="1" applyFill="1" applyBorder="1" applyAlignment="1">
      <alignment horizontal="left" vertical="center" wrapText="1"/>
    </xf>
    <xf numFmtId="43" fontId="12" fillId="0" borderId="1" xfId="2" applyNumberFormat="1" applyFont="1" applyFill="1" applyBorder="1" applyAlignment="1">
      <alignment horizontal="center" vertical="center" wrapText="1"/>
    </xf>
    <xf numFmtId="43" fontId="12" fillId="0" borderId="1" xfId="3" applyFont="1" applyFill="1" applyBorder="1" applyAlignment="1">
      <alignment horizontal="center" vertical="center"/>
    </xf>
    <xf numFmtId="2" fontId="12" fillId="0" borderId="1" xfId="3" applyNumberFormat="1" applyFont="1" applyFill="1" applyBorder="1" applyAlignment="1">
      <alignment horizontal="center" vertical="center"/>
    </xf>
    <xf numFmtId="43" fontId="12" fillId="0" borderId="1" xfId="3" applyFont="1" applyFill="1" applyBorder="1" applyAlignment="1">
      <alignment horizontal="center" vertical="center" wrapText="1"/>
    </xf>
    <xf numFmtId="0" fontId="15" fillId="0" borderId="1" xfId="8" applyFont="1" applyFill="1" applyBorder="1" applyAlignment="1">
      <alignment vertical="center" wrapText="1"/>
    </xf>
    <xf numFmtId="0" fontId="8" fillId="0" borderId="0" xfId="8" applyFont="1" applyAlignment="1">
      <alignment horizontal="center" vertical="center"/>
    </xf>
    <xf numFmtId="0" fontId="16" fillId="0" borderId="1" xfId="8" applyFont="1" applyFill="1" applyBorder="1" applyAlignment="1">
      <alignment vertical="center" wrapText="1"/>
    </xf>
    <xf numFmtId="0" fontId="7" fillId="2" borderId="1" xfId="7" applyFont="1" applyFill="1" applyBorder="1" applyAlignment="1">
      <alignment vertical="center" wrapText="1"/>
    </xf>
    <xf numFmtId="0" fontId="8" fillId="0" borderId="0" xfId="7" applyFont="1" applyBorder="1" applyAlignment="1">
      <alignment vertical="center" wrapText="1"/>
    </xf>
    <xf numFmtId="0" fontId="3" fillId="0" borderId="1" xfId="8" applyFont="1" applyBorder="1" applyAlignment="1">
      <alignment horizontal="center" vertical="center" wrapText="1"/>
    </xf>
    <xf numFmtId="0" fontId="16" fillId="0" borderId="6" xfId="8" applyFont="1" applyFill="1" applyBorder="1" applyAlignment="1">
      <alignment vertical="center" wrapText="1"/>
    </xf>
    <xf numFmtId="0" fontId="16" fillId="0" borderId="6" xfId="8" applyFont="1" applyFill="1" applyBorder="1" applyAlignment="1">
      <alignment horizontal="center" vertical="center" wrapText="1"/>
    </xf>
    <xf numFmtId="43" fontId="11" fillId="0" borderId="0" xfId="3" applyFont="1" applyFill="1" applyBorder="1" applyAlignment="1">
      <alignment horizontal="center" vertical="center" wrapText="1"/>
    </xf>
    <xf numFmtId="0" fontId="17" fillId="0" borderId="1" xfId="7" applyFont="1" applyBorder="1" applyAlignment="1">
      <alignment vertical="center" wrapText="1"/>
    </xf>
    <xf numFmtId="0" fontId="3" fillId="0" borderId="1" xfId="7" applyFont="1" applyBorder="1" applyAlignment="1">
      <alignment wrapText="1"/>
    </xf>
    <xf numFmtId="0" fontId="3" fillId="0" borderId="0" xfId="7" applyFont="1"/>
    <xf numFmtId="0" fontId="3" fillId="0" borderId="1" xfId="7" applyFont="1" applyBorder="1" applyAlignment="1">
      <alignment vertical="center" wrapText="1"/>
    </xf>
    <xf numFmtId="3" fontId="3" fillId="0" borderId="3" xfId="7" applyNumberFormat="1" applyFont="1" applyBorder="1" applyAlignment="1">
      <alignment vertical="center"/>
    </xf>
    <xf numFmtId="0" fontId="3" fillId="0" borderId="1" xfId="9" applyFont="1" applyBorder="1" applyAlignment="1">
      <alignment horizontal="center" vertical="center"/>
    </xf>
    <xf numFmtId="43" fontId="3" fillId="0" borderId="1" xfId="3" applyFont="1" applyFill="1" applyBorder="1" applyAlignment="1">
      <alignment vertical="center"/>
    </xf>
    <xf numFmtId="0" fontId="3" fillId="0" borderId="1" xfId="7" applyFont="1" applyBorder="1"/>
    <xf numFmtId="0" fontId="3" fillId="0" borderId="1" xfId="9" applyFont="1" applyBorder="1" applyAlignment="1">
      <alignment vertical="center"/>
    </xf>
    <xf numFmtId="0" fontId="3" fillId="0" borderId="1" xfId="9" applyFont="1" applyBorder="1" applyAlignment="1">
      <alignment horizontal="center" vertical="center" wrapText="1"/>
    </xf>
    <xf numFmtId="0" fontId="3" fillId="0" borderId="4" xfId="9" applyFont="1" applyBorder="1" applyAlignment="1">
      <alignment vertical="center"/>
    </xf>
    <xf numFmtId="0" fontId="3" fillId="0" borderId="0" xfId="9" applyFont="1" applyAlignment="1">
      <alignment vertical="center"/>
    </xf>
    <xf numFmtId="0" fontId="12" fillId="0" borderId="1" xfId="6" applyFont="1" applyBorder="1" applyAlignment="1">
      <alignment vertical="center" wrapText="1"/>
    </xf>
    <xf numFmtId="0" fontId="3" fillId="0" borderId="1" xfId="8" applyFont="1" applyBorder="1" applyAlignment="1">
      <alignment horizontal="left" vertical="center" wrapText="1"/>
    </xf>
    <xf numFmtId="4" fontId="3" fillId="0" borderId="1" xfId="8" applyNumberFormat="1" applyFont="1" applyBorder="1" applyAlignment="1">
      <alignment horizontal="center" vertical="center" wrapText="1"/>
    </xf>
    <xf numFmtId="43" fontId="3" fillId="0" borderId="1" xfId="3" applyFont="1" applyFill="1" applyBorder="1" applyAlignment="1">
      <alignment horizontal="left" vertical="center" wrapText="1"/>
    </xf>
    <xf numFmtId="2" fontId="3" fillId="0" borderId="1" xfId="3" applyNumberFormat="1" applyFont="1" applyFill="1" applyBorder="1" applyAlignment="1">
      <alignment vertical="center" wrapText="1"/>
    </xf>
    <xf numFmtId="0" fontId="3" fillId="0" borderId="1" xfId="8" applyFont="1" applyBorder="1" applyAlignment="1">
      <alignment vertical="center"/>
    </xf>
    <xf numFmtId="0" fontId="3" fillId="0" borderId="4" xfId="8" applyFont="1" applyBorder="1" applyAlignment="1">
      <alignment vertical="center"/>
    </xf>
    <xf numFmtId="0" fontId="3" fillId="0" borderId="0" xfId="8" applyFont="1" applyAlignment="1">
      <alignment vertical="center"/>
    </xf>
    <xf numFmtId="0" fontId="3" fillId="0" borderId="1" xfId="7" applyFont="1" applyBorder="1" applyAlignment="1">
      <alignment horizontal="center" vertical="center" wrapText="1"/>
    </xf>
    <xf numFmtId="0" fontId="3" fillId="0" borderId="1" xfId="7" applyFont="1" applyBorder="1" applyAlignment="1">
      <alignment vertical="center"/>
    </xf>
    <xf numFmtId="0" fontId="3" fillId="0" borderId="1" xfId="7" applyFont="1" applyBorder="1" applyAlignment="1">
      <alignment horizontal="center" vertical="center"/>
    </xf>
    <xf numFmtId="43" fontId="3" fillId="0" borderId="1" xfId="2" applyFont="1" applyFill="1" applyBorder="1" applyAlignment="1">
      <alignment vertical="center"/>
    </xf>
    <xf numFmtId="0" fontId="18" fillId="0" borderId="1" xfId="10" applyFont="1" applyBorder="1" applyAlignment="1">
      <alignment horizontal="left" vertical="center" wrapText="1"/>
    </xf>
    <xf numFmtId="0" fontId="3" fillId="0" borderId="3" xfId="8" applyFont="1" applyBorder="1" applyAlignment="1">
      <alignment vertical="center"/>
    </xf>
    <xf numFmtId="0" fontId="3" fillId="0" borderId="1" xfId="8" applyFont="1" applyBorder="1" applyAlignment="1">
      <alignment vertical="center" wrapText="1"/>
    </xf>
    <xf numFmtId="0" fontId="3" fillId="0" borderId="4" xfId="8" applyFont="1" applyBorder="1" applyAlignment="1">
      <alignment vertical="center" wrapText="1"/>
    </xf>
    <xf numFmtId="164" fontId="3" fillId="0" borderId="1" xfId="2" applyNumberFormat="1" applyFont="1" applyFill="1" applyBorder="1" applyAlignment="1">
      <alignment horizontal="left" vertical="center" wrapText="1"/>
    </xf>
    <xf numFmtId="0" fontId="19" fillId="0" borderId="1" xfId="7" applyFont="1" applyBorder="1" applyAlignment="1">
      <alignment vertical="center" wrapText="1"/>
    </xf>
    <xf numFmtId="0" fontId="3" fillId="3" borderId="1" xfId="6" applyFont="1" applyFill="1" applyBorder="1" applyAlignment="1">
      <alignment horizontal="center" vertical="center" wrapText="1"/>
    </xf>
    <xf numFmtId="49" fontId="3" fillId="0" borderId="1" xfId="3" quotePrefix="1" applyNumberFormat="1" applyFont="1" applyFill="1" applyBorder="1" applyAlignment="1">
      <alignment horizontal="left" vertical="center" wrapText="1"/>
    </xf>
    <xf numFmtId="0" fontId="3" fillId="2" borderId="0" xfId="1" applyFont="1" applyFill="1" applyAlignment="1">
      <alignment vertical="center" wrapText="1"/>
    </xf>
    <xf numFmtId="164" fontId="3" fillId="0" borderId="1" xfId="7" applyNumberFormat="1" applyFont="1" applyBorder="1" applyAlignment="1">
      <alignment horizontal="center" vertical="center" wrapText="1"/>
    </xf>
    <xf numFmtId="0" fontId="3" fillId="0" borderId="1" xfId="7" applyFont="1" applyBorder="1" applyAlignment="1">
      <alignment horizontal="left" vertical="center" wrapText="1"/>
    </xf>
    <xf numFmtId="4" fontId="3" fillId="0" borderId="3" xfId="7" applyNumberFormat="1" applyFont="1" applyBorder="1" applyAlignment="1">
      <alignment vertical="center"/>
    </xf>
    <xf numFmtId="0" fontId="3" fillId="0" borderId="4" xfId="7" applyFont="1" applyBorder="1" applyAlignment="1">
      <alignment vertical="center"/>
    </xf>
    <xf numFmtId="3" fontId="3" fillId="0" borderId="4" xfId="7" applyNumberFormat="1" applyFont="1" applyBorder="1" applyAlignment="1">
      <alignment vertical="center"/>
    </xf>
    <xf numFmtId="169" fontId="3" fillId="0" borderId="1" xfId="7" applyNumberFormat="1" applyFont="1" applyBorder="1" applyAlignment="1">
      <alignment horizontal="center" vertical="center" wrapText="1"/>
    </xf>
    <xf numFmtId="169" fontId="3" fillId="0" borderId="1" xfId="2" applyNumberFormat="1" applyFont="1" applyFill="1" applyBorder="1" applyAlignment="1">
      <alignment horizontal="left" vertical="center" wrapText="1"/>
    </xf>
    <xf numFmtId="168" fontId="3" fillId="0" borderId="1" xfId="3" applyNumberFormat="1" applyFont="1" applyFill="1" applyBorder="1" applyAlignment="1">
      <alignment horizontal="left" vertical="center" wrapText="1"/>
    </xf>
    <xf numFmtId="168" fontId="3" fillId="0" borderId="1" xfId="2" applyNumberFormat="1" applyFont="1" applyFill="1" applyBorder="1" applyAlignment="1">
      <alignment horizontal="left" vertical="center" wrapText="1"/>
    </xf>
    <xf numFmtId="43" fontId="3" fillId="0" borderId="0" xfId="8" applyNumberFormat="1" applyFont="1" applyAlignment="1">
      <alignment vertical="center"/>
    </xf>
    <xf numFmtId="0" fontId="20" fillId="0" borderId="1" xfId="8" applyFont="1" applyBorder="1" applyAlignment="1">
      <alignment vertical="center" wrapText="1"/>
    </xf>
    <xf numFmtId="0" fontId="8" fillId="0" borderId="1" xfId="11" applyFont="1" applyFill="1" applyBorder="1" applyAlignment="1">
      <alignment vertical="center" wrapText="1"/>
    </xf>
    <xf numFmtId="0" fontId="8" fillId="0" borderId="1" xfId="8" applyFont="1" applyFill="1" applyBorder="1" applyAlignment="1">
      <alignment horizontal="center" vertical="center" wrapText="1"/>
    </xf>
    <xf numFmtId="0" fontId="8" fillId="0" borderId="1" xfId="6" applyFont="1" applyFill="1" applyBorder="1" applyAlignment="1">
      <alignment horizontal="center" vertical="center" wrapText="1"/>
    </xf>
    <xf numFmtId="0" fontId="8" fillId="0" borderId="1" xfId="1" applyFont="1" applyFill="1" applyBorder="1" applyAlignment="1">
      <alignment horizontal="center" vertical="center"/>
    </xf>
    <xf numFmtId="4" fontId="8" fillId="0" borderId="1" xfId="8" applyNumberFormat="1" applyFont="1" applyBorder="1" applyAlignment="1">
      <alignment horizontal="center" vertical="center" wrapText="1"/>
    </xf>
    <xf numFmtId="169" fontId="8" fillId="0" borderId="1" xfId="3" applyNumberFormat="1" applyFont="1" applyFill="1" applyBorder="1" applyAlignment="1">
      <alignment horizontal="center" vertical="center" wrapText="1"/>
    </xf>
    <xf numFmtId="169" fontId="3" fillId="0" borderId="1" xfId="3" applyNumberFormat="1" applyFont="1" applyFill="1" applyBorder="1" applyAlignment="1">
      <alignment horizontal="left" vertical="center" wrapText="1"/>
    </xf>
    <xf numFmtId="0" fontId="21" fillId="0" borderId="1" xfId="8" applyFont="1" applyBorder="1" applyAlignment="1">
      <alignment vertical="center" wrapText="1"/>
    </xf>
    <xf numFmtId="169" fontId="3" fillId="0" borderId="1" xfId="3" applyNumberFormat="1" applyFont="1" applyFill="1" applyBorder="1" applyAlignment="1">
      <alignment horizontal="center" vertical="center" wrapText="1"/>
    </xf>
    <xf numFmtId="169" fontId="3" fillId="0" borderId="1" xfId="3" applyNumberFormat="1" applyFont="1" applyFill="1" applyBorder="1" applyAlignment="1">
      <alignment horizontal="center" vertical="center"/>
    </xf>
    <xf numFmtId="0" fontId="4" fillId="4" borderId="1" xfId="1" applyFont="1" applyFill="1" applyBorder="1" applyAlignment="1">
      <alignment vertical="center" wrapText="1"/>
    </xf>
    <xf numFmtId="43" fontId="3" fillId="0" borderId="4" xfId="3" applyFont="1" applyFill="1" applyBorder="1" applyAlignment="1">
      <alignment horizontal="center" vertical="center" wrapText="1"/>
    </xf>
    <xf numFmtId="43" fontId="12" fillId="0" borderId="1" xfId="7" applyNumberFormat="1" applyFont="1" applyBorder="1" applyAlignment="1">
      <alignment horizontal="center" vertical="center" wrapText="1"/>
    </xf>
    <xf numFmtId="43" fontId="3" fillId="0" borderId="1" xfId="3" applyFont="1" applyBorder="1" applyAlignment="1">
      <alignment vertical="center" wrapText="1"/>
    </xf>
    <xf numFmtId="0" fontId="3" fillId="3" borderId="4" xfId="1" applyFont="1" applyFill="1" applyBorder="1" applyAlignment="1">
      <alignment vertical="center"/>
    </xf>
    <xf numFmtId="43" fontId="4" fillId="0" borderId="1" xfId="3" applyFont="1" applyBorder="1" applyAlignment="1">
      <alignment vertical="center" wrapText="1"/>
    </xf>
    <xf numFmtId="43" fontId="3" fillId="0" borderId="1" xfId="3" applyFont="1" applyBorder="1" applyAlignment="1">
      <alignment vertical="center"/>
    </xf>
    <xf numFmtId="0" fontId="4" fillId="0" borderId="0" xfId="12" applyFont="1"/>
    <xf numFmtId="43" fontId="4" fillId="0" borderId="1" xfId="13" applyFont="1" applyFill="1" applyBorder="1" applyAlignment="1">
      <alignment horizontal="center" vertical="center" wrapText="1"/>
    </xf>
    <xf numFmtId="43" fontId="4" fillId="2" borderId="1" xfId="3" applyFont="1" applyFill="1" applyBorder="1" applyAlignment="1">
      <alignment horizontal="center" vertical="center" wrapText="1"/>
    </xf>
    <xf numFmtId="2" fontId="4" fillId="2" borderId="1" xfId="3" applyNumberFormat="1" applyFont="1" applyFill="1" applyBorder="1" applyAlignment="1">
      <alignment horizontal="center" vertical="center" wrapText="1"/>
    </xf>
    <xf numFmtId="43" fontId="3" fillId="0" borderId="1" xfId="13" applyFont="1" applyFill="1" applyBorder="1" applyAlignment="1">
      <alignment horizontal="center" vertical="center"/>
    </xf>
    <xf numFmtId="0" fontId="3" fillId="0" borderId="1" xfId="11" applyFont="1" applyBorder="1" applyAlignment="1">
      <alignment horizontal="center" vertical="center" wrapText="1"/>
    </xf>
    <xf numFmtId="43" fontId="3" fillId="0" borderId="1" xfId="11" applyNumberFormat="1" applyFont="1" applyBorder="1" applyAlignment="1">
      <alignment horizontal="center" vertical="center" wrapText="1"/>
    </xf>
    <xf numFmtId="43" fontId="3" fillId="0" borderId="1" xfId="13" applyFont="1" applyFill="1" applyBorder="1" applyAlignment="1">
      <alignment horizontal="left" vertical="center" wrapText="1"/>
    </xf>
    <xf numFmtId="43" fontId="3" fillId="0" borderId="1" xfId="13" applyFont="1" applyFill="1" applyBorder="1" applyAlignment="1">
      <alignment horizontal="center" vertical="center" wrapText="1"/>
    </xf>
    <xf numFmtId="0" fontId="3" fillId="0" borderId="1" xfId="8" applyFont="1" applyBorder="1" applyAlignment="1">
      <alignment horizontal="center" vertical="center"/>
    </xf>
    <xf numFmtId="0" fontId="3" fillId="0" borderId="1" xfId="11" applyFont="1" applyBorder="1" applyAlignment="1">
      <alignment vertical="center" wrapText="1"/>
    </xf>
    <xf numFmtId="0" fontId="3" fillId="0" borderId="1" xfId="11" applyFont="1" applyBorder="1" applyAlignment="1">
      <alignment horizontal="center" vertical="center"/>
    </xf>
    <xf numFmtId="0" fontId="3" fillId="0" borderId="1" xfId="12" applyFont="1" applyBorder="1" applyAlignment="1">
      <alignment vertical="center" wrapText="1"/>
    </xf>
    <xf numFmtId="0" fontId="3" fillId="0" borderId="1" xfId="8" applyFont="1" applyBorder="1" applyAlignment="1">
      <alignment horizontal="right" vertical="center" wrapText="1"/>
    </xf>
    <xf numFmtId="2" fontId="3" fillId="0" borderId="1" xfId="8" applyNumberFormat="1" applyFont="1" applyBorder="1" applyAlignment="1">
      <alignment vertical="center" wrapText="1"/>
    </xf>
    <xf numFmtId="43" fontId="3" fillId="0" borderId="1" xfId="3" applyFont="1" applyFill="1" applyBorder="1" applyAlignment="1">
      <alignment vertical="center" wrapText="1"/>
    </xf>
    <xf numFmtId="43" fontId="3" fillId="0" borderId="1" xfId="14" applyFont="1" applyFill="1" applyBorder="1" applyAlignment="1">
      <alignment horizontal="left" vertical="center" wrapText="1"/>
    </xf>
    <xf numFmtId="4" fontId="3" fillId="0" borderId="1" xfId="11" applyNumberFormat="1" applyFont="1" applyBorder="1" applyAlignment="1">
      <alignment vertical="center"/>
    </xf>
    <xf numFmtId="0" fontId="3" fillId="0" borderId="0" xfId="12" applyFont="1"/>
    <xf numFmtId="0" fontId="2" fillId="0" borderId="0" xfId="8"/>
    <xf numFmtId="0" fontId="24" fillId="0" borderId="1" xfId="8" applyFont="1" applyBorder="1" applyAlignment="1">
      <alignment horizontal="center" vertical="center" wrapText="1"/>
    </xf>
    <xf numFmtId="43" fontId="24" fillId="0" borderId="1" xfId="3" applyFont="1" applyBorder="1" applyAlignment="1">
      <alignment horizontal="center" vertical="center" wrapText="1"/>
    </xf>
    <xf numFmtId="170" fontId="24" fillId="0" borderId="1" xfId="3" applyNumberFormat="1" applyFont="1" applyBorder="1" applyAlignment="1">
      <alignment horizontal="center" vertical="center" wrapText="1"/>
    </xf>
    <xf numFmtId="0" fontId="24" fillId="0" borderId="1" xfId="8" applyFont="1" applyBorder="1" applyAlignment="1">
      <alignment horizontal="right" vertical="center" wrapText="1"/>
    </xf>
    <xf numFmtId="43" fontId="24" fillId="0" borderId="1" xfId="3" applyFont="1" applyBorder="1" applyAlignment="1">
      <alignment horizontal="right" vertical="center" wrapText="1"/>
    </xf>
    <xf numFmtId="0" fontId="24" fillId="0" borderId="1" xfId="8" applyFont="1" applyBorder="1" applyAlignment="1">
      <alignment horizontal="center" wrapText="1"/>
    </xf>
    <xf numFmtId="0" fontId="24" fillId="0" borderId="1" xfId="8" applyFont="1" applyBorder="1" applyAlignment="1">
      <alignment wrapText="1"/>
    </xf>
    <xf numFmtId="43" fontId="24" fillId="0" borderId="1" xfId="3" applyFont="1" applyBorder="1" applyAlignment="1">
      <alignment wrapText="1"/>
    </xf>
    <xf numFmtId="170" fontId="24" fillId="0" borderId="1" xfId="3" applyNumberFormat="1" applyFont="1" applyBorder="1" applyAlignment="1">
      <alignment wrapText="1"/>
    </xf>
    <xf numFmtId="43" fontId="25" fillId="0" borderId="1" xfId="3" applyFont="1" applyBorder="1" applyAlignment="1">
      <alignment wrapText="1"/>
    </xf>
    <xf numFmtId="0" fontId="25" fillId="0" borderId="1" xfId="8" applyFont="1" applyBorder="1" applyAlignment="1">
      <alignment horizontal="center" wrapText="1"/>
    </xf>
    <xf numFmtId="0" fontId="25" fillId="0" borderId="1" xfId="8" applyFont="1" applyBorder="1" applyAlignment="1">
      <alignment wrapText="1"/>
    </xf>
    <xf numFmtId="170" fontId="25" fillId="0" borderId="1" xfId="3" applyNumberFormat="1" applyFont="1" applyBorder="1" applyAlignment="1">
      <alignment wrapText="1"/>
    </xf>
    <xf numFmtId="0" fontId="2" fillId="0" borderId="7" xfId="8" applyBorder="1"/>
    <xf numFmtId="0" fontId="27" fillId="0" borderId="1" xfId="8" applyFont="1" applyBorder="1" applyAlignment="1">
      <alignment vertical="center" wrapText="1"/>
    </xf>
    <xf numFmtId="0" fontId="4" fillId="0" borderId="0" xfId="15" applyFont="1"/>
    <xf numFmtId="0" fontId="28" fillId="0" borderId="0" xfId="15" applyFont="1"/>
    <xf numFmtId="43" fontId="4" fillId="0" borderId="1" xfId="16" applyFont="1" applyFill="1" applyBorder="1" applyAlignment="1">
      <alignment horizontal="center" vertical="center" wrapText="1"/>
    </xf>
    <xf numFmtId="0" fontId="25" fillId="0" borderId="1" xfId="8" applyFont="1" applyBorder="1" applyAlignment="1">
      <alignment horizontal="center" vertical="center" wrapText="1"/>
    </xf>
    <xf numFmtId="0" fontId="25" fillId="0" borderId="1" xfId="6" applyFont="1" applyBorder="1" applyAlignment="1">
      <alignment vertical="center" wrapText="1"/>
    </xf>
    <xf numFmtId="0" fontId="25" fillId="0" borderId="1" xfId="1" applyFont="1" applyBorder="1" applyAlignment="1">
      <alignment horizontal="center" vertical="center"/>
    </xf>
    <xf numFmtId="0" fontId="25" fillId="0" borderId="1" xfId="6" applyFont="1" applyBorder="1" applyAlignment="1">
      <alignment horizontal="center" vertical="center" wrapText="1"/>
    </xf>
    <xf numFmtId="43" fontId="25" fillId="0" borderId="1" xfId="7" applyNumberFormat="1" applyFont="1" applyBorder="1" applyAlignment="1">
      <alignment horizontal="center" vertical="center" wrapText="1"/>
    </xf>
    <xf numFmtId="43" fontId="25" fillId="0" borderId="1" xfId="16" applyFont="1" applyFill="1" applyBorder="1" applyAlignment="1">
      <alignment horizontal="left" vertical="center" wrapText="1"/>
    </xf>
    <xf numFmtId="43" fontId="25" fillId="0" borderId="1" xfId="16" applyFont="1" applyFill="1" applyBorder="1" applyAlignment="1">
      <alignment horizontal="center" vertical="center" wrapText="1"/>
    </xf>
    <xf numFmtId="43" fontId="25" fillId="0" borderId="1" xfId="3" applyFont="1" applyFill="1" applyBorder="1" applyAlignment="1">
      <alignment horizontal="center" vertical="center" wrapText="1"/>
    </xf>
    <xf numFmtId="2" fontId="25" fillId="0" borderId="1" xfId="3" applyNumberFormat="1" applyFont="1" applyFill="1" applyBorder="1" applyAlignment="1">
      <alignment vertical="center" wrapText="1"/>
    </xf>
    <xf numFmtId="0" fontId="3" fillId="0" borderId="1" xfId="15" applyFont="1" applyBorder="1" applyAlignment="1">
      <alignment vertical="center" wrapText="1"/>
    </xf>
    <xf numFmtId="43" fontId="3" fillId="0" borderId="1" xfId="17" applyNumberFormat="1" applyFont="1" applyBorder="1" applyAlignment="1">
      <alignment horizontal="center" vertical="center" wrapText="1"/>
    </xf>
    <xf numFmtId="43" fontId="3" fillId="0" borderId="1" xfId="16" applyFont="1" applyFill="1" applyBorder="1" applyAlignment="1">
      <alignment horizontal="left" vertical="center" wrapText="1"/>
    </xf>
    <xf numFmtId="43" fontId="3" fillId="0" borderId="1" xfId="16" applyFont="1" applyFill="1" applyBorder="1" applyAlignment="1">
      <alignment horizontal="center" vertical="center" wrapText="1"/>
    </xf>
    <xf numFmtId="0" fontId="4" fillId="0" borderId="0" xfId="1" applyFont="1" applyFill="1" applyAlignment="1">
      <alignment vertical="center" wrapText="1"/>
    </xf>
    <xf numFmtId="0" fontId="3" fillId="0" borderId="1" xfId="6" applyFont="1" applyFill="1" applyBorder="1" applyAlignment="1">
      <alignment vertical="center" wrapText="1"/>
    </xf>
    <xf numFmtId="0" fontId="3" fillId="0" borderId="1" xfId="1" applyFont="1" applyFill="1" applyBorder="1" applyAlignment="1">
      <alignment horizontal="center" vertical="center"/>
    </xf>
    <xf numFmtId="0" fontId="3" fillId="0" borderId="1" xfId="6" applyFont="1" applyFill="1" applyBorder="1" applyAlignment="1">
      <alignment horizontal="center" vertical="center" wrapText="1"/>
    </xf>
    <xf numFmtId="43" fontId="3" fillId="0" borderId="1" xfId="7"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43" fontId="3" fillId="0" borderId="1" xfId="2" applyNumberFormat="1" applyFont="1" applyFill="1" applyBorder="1" applyAlignment="1">
      <alignment horizontal="left" vertical="center" wrapText="1"/>
    </xf>
    <xf numFmtId="43" fontId="3" fillId="0" borderId="1" xfId="2" applyNumberFormat="1" applyFont="1" applyFill="1" applyBorder="1" applyAlignment="1">
      <alignment horizontal="center" vertical="center" wrapText="1"/>
    </xf>
    <xf numFmtId="2" fontId="3" fillId="0" borderId="1" xfId="3" applyNumberFormat="1" applyFont="1" applyFill="1" applyBorder="1" applyAlignment="1">
      <alignment horizontal="center" vertical="center"/>
    </xf>
    <xf numFmtId="0" fontId="3" fillId="0" borderId="1" xfId="11" applyFont="1" applyFill="1" applyBorder="1" applyAlignment="1">
      <alignment vertical="center" wrapText="1"/>
    </xf>
    <xf numFmtId="0" fontId="3" fillId="0" borderId="1" xfId="8" applyFont="1" applyFill="1" applyBorder="1" applyAlignment="1">
      <alignment horizontal="center" vertical="center" wrapText="1"/>
    </xf>
    <xf numFmtId="0" fontId="3" fillId="0" borderId="0" xfId="1" applyFont="1" applyFill="1" applyAlignment="1">
      <alignment horizontal="center" vertical="center"/>
    </xf>
    <xf numFmtId="0" fontId="4" fillId="0" borderId="0" xfId="1" applyFont="1" applyFill="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vertical="center" wrapText="1"/>
    </xf>
    <xf numFmtId="0" fontId="3" fillId="0" borderId="0" xfId="1" applyFont="1" applyFill="1" applyAlignment="1">
      <alignment vertical="center"/>
    </xf>
    <xf numFmtId="0" fontId="4" fillId="0" borderId="0" xfId="1" applyFont="1" applyFill="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3" fillId="0" borderId="4" xfId="1" applyFont="1" applyFill="1" applyBorder="1" applyAlignment="1">
      <alignment horizontal="center" vertical="center" wrapText="1"/>
    </xf>
    <xf numFmtId="0" fontId="4" fillId="0" borderId="1" xfId="1" applyFont="1" applyFill="1" applyBorder="1" applyAlignment="1">
      <alignment horizontal="center" vertical="center"/>
    </xf>
    <xf numFmtId="43" fontId="4" fillId="0" borderId="1" xfId="1" applyNumberFormat="1" applyFont="1" applyFill="1" applyBorder="1" applyAlignment="1">
      <alignment horizontal="center" vertical="center" wrapText="1"/>
    </xf>
    <xf numFmtId="0" fontId="4" fillId="0" borderId="1" xfId="1" applyFont="1" applyFill="1" applyBorder="1" applyAlignment="1">
      <alignment vertical="center" wrapText="1"/>
    </xf>
    <xf numFmtId="0" fontId="4" fillId="0" borderId="1" xfId="1" applyFont="1" applyFill="1" applyBorder="1" applyAlignment="1">
      <alignment vertical="center"/>
    </xf>
    <xf numFmtId="0" fontId="4" fillId="0" borderId="4" xfId="1" applyFont="1" applyFill="1" applyBorder="1" applyAlignment="1">
      <alignment vertical="center"/>
    </xf>
    <xf numFmtId="0" fontId="4" fillId="0" borderId="0" xfId="1" applyFont="1" applyFill="1" applyAlignment="1">
      <alignment vertical="center"/>
    </xf>
    <xf numFmtId="0" fontId="3" fillId="0" borderId="1" xfId="1" applyFont="1" applyFill="1" applyBorder="1" applyAlignment="1">
      <alignment vertical="center" wrapText="1"/>
    </xf>
    <xf numFmtId="0" fontId="3" fillId="0" borderId="1" xfId="1" applyFont="1" applyFill="1" applyBorder="1" applyAlignment="1">
      <alignment vertical="center"/>
    </xf>
    <xf numFmtId="0" fontId="3" fillId="0" borderId="4" xfId="1" applyFont="1" applyFill="1" applyBorder="1" applyAlignment="1">
      <alignment vertical="center"/>
    </xf>
    <xf numFmtId="0" fontId="3" fillId="0" borderId="1" xfId="8" applyFont="1" applyFill="1" applyBorder="1" applyAlignment="1">
      <alignment horizontal="center" vertical="center"/>
    </xf>
    <xf numFmtId="0" fontId="3" fillId="0" borderId="1" xfId="8" applyFont="1" applyFill="1" applyBorder="1" applyAlignment="1">
      <alignment horizontal="left" vertical="center" wrapText="1"/>
    </xf>
    <xf numFmtId="0" fontId="3" fillId="0" borderId="1" xfId="7" applyFont="1" applyFill="1" applyBorder="1" applyAlignment="1">
      <alignment horizontal="center" vertical="center" wrapText="1"/>
    </xf>
    <xf numFmtId="168" fontId="3" fillId="0" borderId="1" xfId="7" applyNumberFormat="1" applyFont="1" applyFill="1" applyBorder="1" applyAlignment="1">
      <alignment horizontal="center" vertical="center" wrapText="1"/>
    </xf>
    <xf numFmtId="0" fontId="3" fillId="0" borderId="1" xfId="7" applyFont="1" applyFill="1" applyBorder="1" applyAlignment="1">
      <alignment vertical="center" wrapText="1"/>
    </xf>
    <xf numFmtId="0" fontId="3" fillId="0" borderId="1" xfId="8" applyFont="1" applyFill="1" applyBorder="1" applyAlignment="1">
      <alignment vertical="center" wrapText="1"/>
    </xf>
    <xf numFmtId="0" fontId="3" fillId="0" borderId="4" xfId="8" applyFont="1" applyFill="1" applyBorder="1" applyAlignment="1">
      <alignment vertical="center"/>
    </xf>
    <xf numFmtId="0" fontId="3" fillId="0" borderId="0" xfId="8" applyFont="1" applyFill="1" applyAlignment="1">
      <alignment vertical="center"/>
    </xf>
    <xf numFmtId="0" fontId="3" fillId="0" borderId="0" xfId="8" applyFont="1" applyFill="1" applyAlignment="1">
      <alignment horizontal="center" vertical="center"/>
    </xf>
    <xf numFmtId="0" fontId="3" fillId="0" borderId="1" xfId="7" applyFont="1" applyFill="1" applyBorder="1" applyAlignment="1">
      <alignment wrapText="1"/>
    </xf>
    <xf numFmtId="0" fontId="3" fillId="0" borderId="1" xfId="9" applyFont="1" applyFill="1" applyBorder="1" applyAlignment="1">
      <alignment horizontal="center" vertical="center"/>
    </xf>
    <xf numFmtId="0" fontId="3" fillId="0" borderId="1" xfId="7" applyFont="1" applyFill="1" applyBorder="1"/>
    <xf numFmtId="0" fontId="3" fillId="0" borderId="1" xfId="9" applyFont="1" applyFill="1" applyBorder="1" applyAlignment="1">
      <alignment vertical="center"/>
    </xf>
    <xf numFmtId="0" fontId="3" fillId="0" borderId="1" xfId="9" applyFont="1" applyFill="1" applyBorder="1" applyAlignment="1">
      <alignment horizontal="center" vertical="center" wrapText="1"/>
    </xf>
    <xf numFmtId="0" fontId="3" fillId="0" borderId="4" xfId="9" applyFont="1" applyFill="1" applyBorder="1" applyAlignment="1">
      <alignment vertical="center"/>
    </xf>
    <xf numFmtId="0" fontId="3" fillId="0" borderId="0" xfId="9" applyFont="1" applyFill="1" applyAlignment="1">
      <alignment vertical="center"/>
    </xf>
    <xf numFmtId="0" fontId="3" fillId="0" borderId="1" xfId="7" applyFont="1" applyFill="1" applyBorder="1" applyAlignment="1">
      <alignment vertical="center"/>
    </xf>
    <xf numFmtId="0" fontId="3" fillId="0" borderId="1" xfId="7" applyFont="1" applyFill="1" applyBorder="1" applyAlignment="1">
      <alignment horizontal="center" vertical="center"/>
    </xf>
    <xf numFmtId="0" fontId="3" fillId="0" borderId="1" xfId="8" applyFont="1" applyFill="1" applyBorder="1" applyAlignment="1">
      <alignment vertical="center"/>
    </xf>
    <xf numFmtId="0" fontId="3" fillId="0" borderId="4" xfId="8" applyFont="1" applyFill="1" applyBorder="1" applyAlignment="1">
      <alignment vertical="center" wrapText="1"/>
    </xf>
    <xf numFmtId="0" fontId="19" fillId="0" borderId="1" xfId="7" applyFont="1" applyFill="1" applyBorder="1" applyAlignment="1">
      <alignment vertical="center" wrapText="1"/>
    </xf>
    <xf numFmtId="4" fontId="3" fillId="0" borderId="1" xfId="8" applyNumberFormat="1" applyFont="1" applyFill="1" applyBorder="1" applyAlignment="1">
      <alignment horizontal="center" vertical="center" wrapText="1"/>
    </xf>
    <xf numFmtId="164" fontId="3" fillId="0" borderId="1" xfId="7" applyNumberFormat="1" applyFont="1" applyFill="1" applyBorder="1" applyAlignment="1">
      <alignment horizontal="center" vertical="center" wrapText="1"/>
    </xf>
    <xf numFmtId="0" fontId="3" fillId="0" borderId="1" xfId="7" applyFont="1" applyFill="1" applyBorder="1" applyAlignment="1">
      <alignment horizontal="left" vertical="center" wrapText="1"/>
    </xf>
    <xf numFmtId="0" fontId="3" fillId="0" borderId="4" xfId="7" applyFont="1" applyFill="1" applyBorder="1" applyAlignment="1">
      <alignment vertical="center"/>
    </xf>
    <xf numFmtId="3" fontId="3" fillId="0" borderId="4" xfId="7" applyNumberFormat="1" applyFont="1" applyFill="1" applyBorder="1" applyAlignment="1">
      <alignment vertical="center"/>
    </xf>
    <xf numFmtId="169" fontId="3" fillId="0" borderId="1" xfId="7" applyNumberFormat="1" applyFont="1" applyFill="1" applyBorder="1" applyAlignment="1">
      <alignment horizontal="center" vertical="center" wrapText="1"/>
    </xf>
    <xf numFmtId="43" fontId="3" fillId="0" borderId="0" xfId="8" applyNumberFormat="1" applyFont="1" applyFill="1" applyAlignment="1">
      <alignment vertical="center"/>
    </xf>
    <xf numFmtId="0" fontId="3" fillId="0" borderId="1" xfId="10" applyFont="1" applyFill="1" applyBorder="1" applyAlignment="1">
      <alignment horizontal="left" vertical="center" wrapText="1"/>
    </xf>
    <xf numFmtId="3" fontId="3" fillId="0" borderId="1" xfId="7" applyNumberFormat="1" applyFont="1" applyFill="1" applyBorder="1" applyAlignment="1">
      <alignment vertical="center"/>
    </xf>
    <xf numFmtId="4" fontId="3" fillId="0" borderId="1" xfId="7" applyNumberFormat="1" applyFont="1" applyFill="1" applyBorder="1" applyAlignment="1">
      <alignment vertical="center"/>
    </xf>
    <xf numFmtId="0" fontId="29" fillId="0" borderId="1" xfId="8" applyFont="1" applyFill="1" applyBorder="1" applyAlignment="1">
      <alignment horizontal="center" vertical="center"/>
    </xf>
    <xf numFmtId="0" fontId="29" fillId="0" borderId="1" xfId="6" applyFont="1" applyFill="1" applyBorder="1" applyAlignment="1">
      <alignment vertical="center" wrapText="1"/>
    </xf>
    <xf numFmtId="0" fontId="29" fillId="0" borderId="1" xfId="7" applyFont="1" applyFill="1" applyBorder="1" applyAlignment="1">
      <alignment horizontal="center" vertical="center" wrapText="1"/>
    </xf>
    <xf numFmtId="0" fontId="29" fillId="0" borderId="1" xfId="8" applyFont="1" applyFill="1" applyBorder="1" applyAlignment="1">
      <alignment horizontal="center" vertical="center" wrapText="1"/>
    </xf>
    <xf numFmtId="0" fontId="29" fillId="0" borderId="1" xfId="1" applyFont="1" applyFill="1" applyBorder="1" applyAlignment="1">
      <alignment horizontal="center" vertical="center"/>
    </xf>
    <xf numFmtId="0" fontId="29" fillId="0" borderId="1" xfId="6" applyFont="1" applyFill="1" applyBorder="1" applyAlignment="1">
      <alignment horizontal="center" vertical="center" wrapText="1"/>
    </xf>
    <xf numFmtId="0" fontId="29" fillId="0" borderId="1" xfId="8" applyFont="1" applyFill="1" applyBorder="1" applyAlignment="1">
      <alignment vertical="center" wrapText="1"/>
    </xf>
    <xf numFmtId="43" fontId="29" fillId="0" borderId="1" xfId="2" applyFont="1" applyFill="1" applyBorder="1" applyAlignment="1">
      <alignment horizontal="left" vertical="center" wrapText="1"/>
    </xf>
    <xf numFmtId="43" fontId="29" fillId="0" borderId="1" xfId="2" applyFont="1" applyFill="1" applyBorder="1" applyAlignment="1">
      <alignment horizontal="center" vertical="center" wrapText="1"/>
    </xf>
    <xf numFmtId="43" fontId="29" fillId="0" borderId="1" xfId="7" applyNumberFormat="1" applyFont="1" applyFill="1" applyBorder="1" applyAlignment="1">
      <alignment horizontal="center" vertical="center" wrapText="1"/>
    </xf>
    <xf numFmtId="0" fontId="29" fillId="0" borderId="1" xfId="7" applyFont="1" applyFill="1" applyBorder="1" applyAlignment="1">
      <alignment vertical="center" wrapText="1"/>
    </xf>
    <xf numFmtId="0" fontId="29" fillId="0" borderId="1" xfId="1" applyFont="1" applyFill="1" applyBorder="1" applyAlignment="1">
      <alignment horizontal="center" vertical="center" wrapText="1"/>
    </xf>
    <xf numFmtId="43" fontId="29" fillId="0" borderId="1" xfId="3" applyFont="1" applyFill="1" applyBorder="1" applyAlignment="1">
      <alignment horizontal="center" vertical="center" wrapText="1"/>
    </xf>
    <xf numFmtId="0" fontId="29" fillId="0" borderId="1" xfId="1" applyFont="1" applyFill="1" applyBorder="1" applyAlignment="1">
      <alignment vertical="center" wrapText="1"/>
    </xf>
    <xf numFmtId="0" fontId="29" fillId="0" borderId="1" xfId="1" applyFont="1" applyFill="1" applyBorder="1" applyAlignment="1">
      <alignment vertical="center"/>
    </xf>
    <xf numFmtId="165" fontId="4" fillId="0" borderId="1" xfId="4" applyFont="1" applyFill="1" applyBorder="1" applyAlignment="1">
      <alignment horizontal="center" vertical="center" wrapText="1"/>
    </xf>
    <xf numFmtId="43" fontId="4" fillId="3" borderId="1" xfId="3" applyFont="1" applyFill="1" applyBorder="1" applyAlignment="1">
      <alignment horizontal="center" vertical="center" wrapText="1"/>
    </xf>
    <xf numFmtId="2" fontId="4" fillId="3" borderId="1" xfId="3" applyNumberFormat="1" applyFont="1" applyFill="1" applyBorder="1" applyAlignment="1">
      <alignment horizontal="center" vertical="center" wrapText="1"/>
    </xf>
    <xf numFmtId="0" fontId="16" fillId="0" borderId="0" xfId="6" applyFont="1" applyFill="1" applyAlignment="1">
      <alignment horizontal="center" vertical="center" wrapText="1"/>
    </xf>
    <xf numFmtId="0" fontId="20" fillId="0" borderId="0" xfId="6" applyFont="1" applyFill="1" applyAlignment="1">
      <alignment horizontal="center" vertical="center" wrapText="1"/>
    </xf>
    <xf numFmtId="0" fontId="32" fillId="0" borderId="0" xfId="6" applyFont="1" applyFill="1" applyAlignment="1">
      <alignment horizontal="center" vertical="center" wrapText="1"/>
    </xf>
    <xf numFmtId="0" fontId="16" fillId="0" borderId="1" xfId="6" applyFont="1" applyFill="1" applyBorder="1" applyAlignment="1">
      <alignment horizontal="center" vertical="center" wrapText="1"/>
    </xf>
    <xf numFmtId="0" fontId="32" fillId="0" borderId="11" xfId="6" applyFont="1" applyFill="1" applyBorder="1" applyAlignment="1">
      <alignment horizontal="center" vertical="center" wrapText="1"/>
    </xf>
    <xf numFmtId="0" fontId="32" fillId="0" borderId="11" xfId="6" applyFont="1" applyFill="1" applyBorder="1" applyAlignment="1">
      <alignment vertical="center" wrapText="1"/>
    </xf>
    <xf numFmtId="165" fontId="32" fillId="0" borderId="11" xfId="4" applyFont="1" applyFill="1" applyBorder="1" applyAlignment="1">
      <alignment horizontal="center" vertical="center" wrapText="1"/>
    </xf>
    <xf numFmtId="171" fontId="32" fillId="0" borderId="11" xfId="4" applyNumberFormat="1" applyFont="1" applyFill="1" applyBorder="1" applyAlignment="1">
      <alignment horizontal="center" vertical="center" wrapText="1"/>
    </xf>
    <xf numFmtId="0" fontId="32" fillId="0" borderId="0" xfId="6" applyFont="1" applyFill="1" applyAlignment="1">
      <alignment vertical="center" wrapText="1"/>
    </xf>
    <xf numFmtId="0" fontId="32" fillId="0" borderId="6" xfId="6" applyFont="1" applyFill="1" applyBorder="1" applyAlignment="1">
      <alignment horizontal="center" vertical="center" wrapText="1"/>
    </xf>
    <xf numFmtId="0" fontId="32" fillId="0" borderId="6" xfId="6" applyFont="1" applyFill="1" applyBorder="1" applyAlignment="1">
      <alignment vertical="center" wrapText="1"/>
    </xf>
    <xf numFmtId="165" fontId="32" fillId="0" borderId="6" xfId="4" applyFont="1" applyFill="1" applyBorder="1" applyAlignment="1">
      <alignment horizontal="center" vertical="center" wrapText="1"/>
    </xf>
    <xf numFmtId="171" fontId="32" fillId="0" borderId="6" xfId="4" applyNumberFormat="1" applyFont="1" applyFill="1" applyBorder="1" applyAlignment="1">
      <alignment horizontal="center" vertical="center" wrapText="1"/>
    </xf>
    <xf numFmtId="171" fontId="32" fillId="0" borderId="6" xfId="4" applyNumberFormat="1" applyFont="1" applyFill="1" applyBorder="1" applyAlignment="1">
      <alignment vertical="center" wrapText="1"/>
    </xf>
    <xf numFmtId="0" fontId="16" fillId="0" borderId="6" xfId="6" applyFont="1" applyFill="1" applyBorder="1" applyAlignment="1">
      <alignment horizontal="center" vertical="center" wrapText="1"/>
    </xf>
    <xf numFmtId="0" fontId="16" fillId="0" borderId="6" xfId="6" applyFont="1" applyFill="1" applyBorder="1" applyAlignment="1">
      <alignment vertical="center" wrapText="1"/>
    </xf>
    <xf numFmtId="0" fontId="33" fillId="0" borderId="12" xfId="6" applyFont="1" applyFill="1" applyBorder="1" applyAlignment="1">
      <alignment vertical="center" wrapText="1"/>
    </xf>
    <xf numFmtId="0" fontId="16" fillId="0" borderId="6" xfId="6" applyFont="1" applyFill="1" applyBorder="1" applyAlignment="1">
      <alignment horizontal="center" vertical="center"/>
    </xf>
    <xf numFmtId="165" fontId="16" fillId="0" borderId="6" xfId="4" applyFont="1" applyFill="1" applyBorder="1" applyAlignment="1">
      <alignment vertical="center"/>
    </xf>
    <xf numFmtId="165" fontId="16" fillId="0" borderId="6" xfId="4" applyFont="1" applyFill="1" applyBorder="1" applyAlignment="1">
      <alignment vertical="center" wrapText="1"/>
    </xf>
    <xf numFmtId="171" fontId="16" fillId="0" borderId="6" xfId="4" applyNumberFormat="1" applyFont="1" applyFill="1" applyBorder="1" applyAlignment="1">
      <alignment vertical="center" wrapText="1"/>
    </xf>
    <xf numFmtId="0" fontId="16" fillId="0" borderId="0" xfId="6" applyFont="1" applyFill="1" applyAlignment="1">
      <alignment vertical="center" wrapText="1"/>
    </xf>
    <xf numFmtId="0" fontId="16" fillId="0" borderId="6" xfId="8" applyFont="1" applyFill="1" applyBorder="1" applyAlignment="1">
      <alignment horizontal="left" vertical="center" wrapText="1"/>
    </xf>
    <xf numFmtId="0" fontId="10" fillId="0" borderId="6" xfId="8" applyFont="1" applyFill="1" applyBorder="1" applyAlignment="1">
      <alignment horizontal="left" vertical="center" wrapText="1"/>
    </xf>
    <xf numFmtId="0" fontId="33" fillId="0" borderId="6" xfId="6" applyFont="1" applyFill="1" applyBorder="1" applyAlignment="1">
      <alignment vertical="center" wrapText="1"/>
    </xf>
    <xf numFmtId="0" fontId="33" fillId="0" borderId="6" xfId="6" applyFont="1" applyFill="1" applyBorder="1" applyAlignment="1">
      <alignment horizontal="center" vertical="center" wrapText="1"/>
    </xf>
    <xf numFmtId="165" fontId="10" fillId="0" borderId="6" xfId="4" applyFont="1" applyFill="1" applyBorder="1" applyAlignment="1">
      <alignment horizontal="right" vertical="center" wrapText="1"/>
    </xf>
    <xf numFmtId="165" fontId="10" fillId="0" borderId="6" xfId="4" applyFont="1" applyFill="1" applyBorder="1" applyAlignment="1">
      <alignment horizontal="right"/>
    </xf>
    <xf numFmtId="165" fontId="10" fillId="0" borderId="6" xfId="4" applyFont="1" applyFill="1" applyBorder="1" applyAlignment="1">
      <alignment horizontal="right" vertical="center"/>
    </xf>
    <xf numFmtId="171" fontId="10" fillId="0" borderId="6" xfId="4" applyNumberFormat="1" applyFont="1" applyFill="1" applyBorder="1" applyAlignment="1">
      <alignment horizontal="center" vertical="center" wrapText="1"/>
    </xf>
    <xf numFmtId="0" fontId="10" fillId="0" borderId="6" xfId="6" applyFont="1" applyFill="1" applyBorder="1" applyAlignment="1">
      <alignment horizontal="center" vertical="center" wrapText="1"/>
    </xf>
    <xf numFmtId="0" fontId="16" fillId="0" borderId="6" xfId="6" applyFont="1" applyFill="1" applyBorder="1" applyAlignment="1">
      <alignment vertical="center"/>
    </xf>
    <xf numFmtId="0" fontId="34" fillId="0" borderId="6" xfId="6" applyFont="1" applyFill="1" applyBorder="1" applyAlignment="1">
      <alignment vertical="center" wrapText="1"/>
    </xf>
    <xf numFmtId="165" fontId="34" fillId="0" borderId="6" xfId="4" applyFont="1" applyFill="1" applyBorder="1" applyAlignment="1">
      <alignment vertical="center"/>
    </xf>
    <xf numFmtId="171" fontId="34" fillId="0" borderId="6" xfId="4" applyNumberFormat="1" applyFont="1" applyFill="1" applyBorder="1" applyAlignment="1">
      <alignment vertical="center" wrapText="1"/>
    </xf>
    <xf numFmtId="0" fontId="34" fillId="0" borderId="6" xfId="6" applyFont="1" applyFill="1" applyBorder="1" applyAlignment="1">
      <alignment horizontal="center" vertical="center" wrapText="1"/>
    </xf>
    <xf numFmtId="172" fontId="32" fillId="0" borderId="6" xfId="4" applyNumberFormat="1" applyFont="1" applyFill="1" applyBorder="1" applyAlignment="1">
      <alignment vertical="center" wrapText="1"/>
    </xf>
    <xf numFmtId="165" fontId="32" fillId="0" borderId="6" xfId="4" applyFont="1" applyFill="1" applyBorder="1" applyAlignment="1">
      <alignment vertical="center" wrapText="1"/>
    </xf>
    <xf numFmtId="4" fontId="33" fillId="0" borderId="13" xfId="6" applyNumberFormat="1" applyFont="1" applyFill="1" applyBorder="1" applyAlignment="1">
      <alignment vertical="center" wrapText="1"/>
    </xf>
    <xf numFmtId="43" fontId="16" fillId="0" borderId="6" xfId="4" applyNumberFormat="1" applyFont="1" applyFill="1" applyBorder="1" applyAlignment="1">
      <alignment vertical="center"/>
    </xf>
    <xf numFmtId="0" fontId="32" fillId="0" borderId="13" xfId="6" applyFont="1" applyFill="1" applyBorder="1" applyAlignment="1">
      <alignment horizontal="center" vertical="center" wrapText="1"/>
    </xf>
    <xf numFmtId="0" fontId="32" fillId="0" borderId="13" xfId="6" applyFont="1" applyFill="1" applyBorder="1" applyAlignment="1">
      <alignment vertical="center" wrapText="1"/>
    </xf>
    <xf numFmtId="171" fontId="32" fillId="0" borderId="13" xfId="4" applyNumberFormat="1" applyFont="1" applyFill="1" applyBorder="1" applyAlignment="1">
      <alignment vertical="center" wrapText="1"/>
    </xf>
    <xf numFmtId="0" fontId="16" fillId="0" borderId="13" xfId="6" applyFont="1" applyFill="1" applyBorder="1" applyAlignment="1">
      <alignment horizontal="center" vertical="center" wrapText="1"/>
    </xf>
    <xf numFmtId="0" fontId="16" fillId="0" borderId="13" xfId="6" applyFont="1" applyFill="1" applyBorder="1" applyAlignment="1">
      <alignment vertical="center" wrapText="1"/>
    </xf>
    <xf numFmtId="165" fontId="16" fillId="0" borderId="13" xfId="4" applyFont="1" applyFill="1" applyBorder="1" applyAlignment="1">
      <alignment vertical="center" wrapText="1"/>
    </xf>
    <xf numFmtId="171" fontId="16" fillId="0" borderId="13" xfId="4" applyNumberFormat="1" applyFont="1" applyFill="1" applyBorder="1" applyAlignment="1">
      <alignment vertical="center" wrapText="1"/>
    </xf>
    <xf numFmtId="0" fontId="16" fillId="0" borderId="14" xfId="6" applyFont="1" applyFill="1" applyBorder="1" applyAlignment="1">
      <alignment vertical="center" wrapText="1"/>
    </xf>
    <xf numFmtId="0" fontId="3" fillId="0" borderId="0" xfId="6" applyFont="1"/>
    <xf numFmtId="171" fontId="16" fillId="0" borderId="0" xfId="4" applyNumberFormat="1" applyFont="1" applyFill="1" applyAlignment="1">
      <alignment vertical="center" wrapText="1"/>
    </xf>
    <xf numFmtId="0" fontId="25" fillId="0" borderId="15" xfId="0" applyFont="1" applyBorder="1" applyAlignment="1">
      <alignment horizontal="center" vertical="center" wrapText="1"/>
    </xf>
    <xf numFmtId="0" fontId="35" fillId="0" borderId="0" xfId="8" applyFont="1" applyAlignment="1">
      <alignment vertical="center"/>
    </xf>
    <xf numFmtId="0" fontId="36" fillId="0" borderId="0" xfId="8" applyFont="1" applyAlignment="1">
      <alignment horizontal="justify" vertical="center" wrapText="1"/>
    </xf>
    <xf numFmtId="0" fontId="36" fillId="0" borderId="0" xfId="8" applyFont="1" applyAlignment="1">
      <alignment horizontal="center" vertical="center" wrapText="1"/>
    </xf>
    <xf numFmtId="0" fontId="37" fillId="0" borderId="0" xfId="8" applyFont="1" applyAlignment="1">
      <alignment horizontal="justify" vertical="center" wrapText="1"/>
    </xf>
    <xf numFmtId="0" fontId="38" fillId="0" borderId="0" xfId="8" applyFont="1" applyAlignment="1">
      <alignment horizontal="justify" vertical="center" wrapText="1"/>
    </xf>
    <xf numFmtId="0" fontId="39" fillId="0" borderId="0" xfId="8" applyFont="1" applyAlignment="1">
      <alignment horizontal="center" vertical="center"/>
    </xf>
    <xf numFmtId="43" fontId="39" fillId="0" borderId="0" xfId="8" applyNumberFormat="1" applyFont="1" applyAlignment="1">
      <alignment horizontal="center" vertical="center"/>
    </xf>
    <xf numFmtId="0" fontId="40" fillId="0" borderId="0" xfId="8" applyFont="1" applyAlignment="1">
      <alignment horizontal="center" vertical="center"/>
    </xf>
    <xf numFmtId="0" fontId="35" fillId="0" borderId="3" xfId="18" applyFont="1" applyBorder="1" applyAlignment="1">
      <alignment vertical="center" wrapText="1"/>
    </xf>
    <xf numFmtId="0" fontId="35" fillId="0" borderId="1" xfId="18" applyFont="1" applyBorder="1" applyAlignment="1">
      <alignment horizontal="center" vertical="center"/>
    </xf>
    <xf numFmtId="0" fontId="43" fillId="0" borderId="1" xfId="18" applyFont="1" applyBorder="1" applyAlignment="1">
      <alignment vertical="center" wrapText="1"/>
    </xf>
    <xf numFmtId="0" fontId="36" fillId="0" borderId="1" xfId="18" applyFont="1" applyBorder="1" applyAlignment="1">
      <alignment horizontal="center" vertical="center" wrapText="1"/>
    </xf>
    <xf numFmtId="167" fontId="38" fillId="0" borderId="1" xfId="8" applyNumberFormat="1" applyFont="1" applyBorder="1" applyAlignment="1">
      <alignment horizontal="center" vertical="center" wrapText="1"/>
    </xf>
    <xf numFmtId="167" fontId="34" fillId="0" borderId="1" xfId="8" applyNumberFormat="1" applyFont="1" applyBorder="1" applyAlignment="1">
      <alignment horizontal="center" vertical="center" wrapText="1"/>
    </xf>
    <xf numFmtId="167" fontId="35" fillId="0" borderId="1" xfId="8" applyNumberFormat="1" applyFont="1" applyBorder="1" applyAlignment="1">
      <alignment horizontal="left" vertical="center" wrapText="1"/>
    </xf>
    <xf numFmtId="167" fontId="35" fillId="0" borderId="1" xfId="8" applyNumberFormat="1" applyFont="1" applyBorder="1" applyAlignment="1">
      <alignment horizontal="center" vertical="center" wrapText="1"/>
    </xf>
    <xf numFmtId="4" fontId="44" fillId="0" borderId="1" xfId="8" applyNumberFormat="1" applyFont="1" applyBorder="1" applyAlignment="1">
      <alignment vertical="center" wrapText="1"/>
    </xf>
    <xf numFmtId="43" fontId="44" fillId="0" borderId="1" xfId="3" applyFont="1" applyFill="1" applyBorder="1" applyAlignment="1">
      <alignment horizontal="right" vertical="center" wrapText="1"/>
    </xf>
    <xf numFmtId="43" fontId="45" fillId="0" borderId="1" xfId="3" applyFont="1" applyFill="1" applyBorder="1" applyAlignment="1">
      <alignment horizontal="right" vertical="center" wrapText="1"/>
    </xf>
    <xf numFmtId="4" fontId="44" fillId="0" borderId="1" xfId="8" applyNumberFormat="1" applyFont="1" applyBorder="1" applyAlignment="1">
      <alignment horizontal="right" vertical="center" wrapText="1"/>
    </xf>
    <xf numFmtId="4" fontId="44" fillId="2" borderId="1" xfId="8" applyNumberFormat="1" applyFont="1" applyFill="1" applyBorder="1" applyAlignment="1">
      <alignment horizontal="right" vertical="center" wrapText="1"/>
    </xf>
    <xf numFmtId="0" fontId="39" fillId="0" borderId="0" xfId="8" applyFont="1" applyAlignment="1">
      <alignment horizontal="justify" vertical="center" wrapText="1"/>
    </xf>
    <xf numFmtId="0" fontId="35" fillId="0" borderId="1" xfId="8" applyFont="1" applyBorder="1" applyAlignment="1">
      <alignment horizontal="left" vertical="center" wrapText="1"/>
    </xf>
    <xf numFmtId="0" fontId="35" fillId="0" borderId="1" xfId="8" applyFont="1" applyBorder="1" applyAlignment="1">
      <alignment horizontal="center" vertical="center" wrapText="1"/>
    </xf>
    <xf numFmtId="0" fontId="36" fillId="0" borderId="1" xfId="8" applyFont="1" applyBorder="1" applyAlignment="1">
      <alignment horizontal="left" vertical="center" wrapText="1"/>
    </xf>
    <xf numFmtId="0" fontId="36" fillId="0" borderId="1" xfId="8" applyFont="1" applyBorder="1" applyAlignment="1">
      <alignment horizontal="center" vertical="center" wrapText="1"/>
    </xf>
    <xf numFmtId="4" fontId="46" fillId="0" borderId="1" xfId="8" applyNumberFormat="1" applyFont="1" applyBorder="1" applyAlignment="1">
      <alignment vertical="center" wrapText="1"/>
    </xf>
    <xf numFmtId="43" fontId="46" fillId="0" borderId="1" xfId="3" applyFont="1" applyFill="1" applyBorder="1" applyAlignment="1">
      <alignment horizontal="right" vertical="center" wrapText="1"/>
    </xf>
    <xf numFmtId="43" fontId="47" fillId="0" borderId="1" xfId="3" applyFont="1" applyFill="1" applyBorder="1" applyAlignment="1">
      <alignment horizontal="right" vertical="center" wrapText="1"/>
    </xf>
    <xf numFmtId="4" fontId="46" fillId="0" borderId="1" xfId="8" applyNumberFormat="1" applyFont="1" applyBorder="1" applyAlignment="1">
      <alignment horizontal="right" vertical="center" wrapText="1"/>
    </xf>
    <xf numFmtId="4" fontId="46" fillId="2" borderId="1" xfId="8" applyNumberFormat="1" applyFont="1" applyFill="1" applyBorder="1" applyAlignment="1">
      <alignment horizontal="right" vertical="center" wrapText="1"/>
    </xf>
    <xf numFmtId="0" fontId="41" fillId="0" borderId="1" xfId="8" applyFont="1" applyBorder="1" applyAlignment="1">
      <alignment horizontal="left" vertical="center" wrapText="1"/>
    </xf>
    <xf numFmtId="0" fontId="41" fillId="0" borderId="1" xfId="8" applyFont="1" applyBorder="1" applyAlignment="1">
      <alignment horizontal="center" vertical="center" wrapText="1"/>
    </xf>
    <xf numFmtId="4" fontId="48" fillId="0" borderId="1" xfId="8" applyNumberFormat="1" applyFont="1" applyBorder="1" applyAlignment="1">
      <alignment vertical="center" wrapText="1"/>
    </xf>
    <xf numFmtId="43" fontId="48" fillId="0" borderId="1" xfId="3" applyFont="1" applyFill="1" applyBorder="1" applyAlignment="1">
      <alignment horizontal="right" vertical="center" wrapText="1"/>
    </xf>
    <xf numFmtId="43" fontId="49" fillId="0" borderId="1" xfId="3" applyFont="1" applyFill="1" applyBorder="1" applyAlignment="1">
      <alignment horizontal="right" vertical="center" wrapText="1"/>
    </xf>
    <xf numFmtId="4" fontId="48" fillId="0" borderId="1" xfId="8" applyNumberFormat="1" applyFont="1" applyBorder="1" applyAlignment="1">
      <alignment horizontal="right" vertical="center" wrapText="1"/>
    </xf>
    <xf numFmtId="4" fontId="48" fillId="2" borderId="1" xfId="8" applyNumberFormat="1" applyFont="1" applyFill="1" applyBorder="1" applyAlignment="1">
      <alignment horizontal="right" vertical="center" wrapText="1"/>
    </xf>
    <xf numFmtId="0" fontId="50" fillId="0" borderId="0" xfId="8" applyFont="1" applyAlignment="1">
      <alignment horizontal="justify" vertical="center" wrapText="1"/>
    </xf>
    <xf numFmtId="43" fontId="41" fillId="0" borderId="1" xfId="8" applyNumberFormat="1" applyFont="1" applyBorder="1" applyAlignment="1">
      <alignment horizontal="left" vertical="center" wrapText="1"/>
    </xf>
    <xf numFmtId="43" fontId="41" fillId="0" borderId="1" xfId="8" applyNumberFormat="1" applyFont="1" applyBorder="1" applyAlignment="1">
      <alignment horizontal="center" vertical="center" wrapText="1"/>
    </xf>
    <xf numFmtId="43" fontId="50" fillId="0" borderId="1" xfId="8" applyNumberFormat="1" applyFont="1" applyBorder="1" applyAlignment="1">
      <alignment horizontal="left" vertical="center" wrapText="1"/>
    </xf>
    <xf numFmtId="43" fontId="44" fillId="0" borderId="1" xfId="3" applyFont="1" applyFill="1" applyBorder="1" applyAlignment="1">
      <alignment horizontal="right" vertical="center"/>
    </xf>
    <xf numFmtId="43" fontId="45" fillId="0" borderId="1" xfId="3" applyFont="1" applyFill="1" applyBorder="1" applyAlignment="1">
      <alignment horizontal="right" vertical="center"/>
    </xf>
    <xf numFmtId="4" fontId="44" fillId="0" borderId="1" xfId="8" applyNumberFormat="1" applyFont="1" applyBorder="1" applyAlignment="1">
      <alignment horizontal="right" vertical="center"/>
    </xf>
    <xf numFmtId="43" fontId="46" fillId="0" borderId="1" xfId="3" applyFont="1" applyFill="1" applyBorder="1" applyAlignment="1">
      <alignment horizontal="right" vertical="center"/>
    </xf>
    <xf numFmtId="43" fontId="47" fillId="0" borderId="1" xfId="3" applyFont="1" applyFill="1" applyBorder="1" applyAlignment="1">
      <alignment horizontal="right" vertical="center"/>
    </xf>
    <xf numFmtId="4" fontId="46" fillId="0" borderId="1" xfId="8" applyNumberFormat="1" applyFont="1" applyBorder="1" applyAlignment="1">
      <alignment horizontal="right" vertical="center"/>
    </xf>
    <xf numFmtId="43" fontId="48" fillId="0" borderId="1" xfId="3" applyFont="1" applyFill="1" applyBorder="1" applyAlignment="1">
      <alignment horizontal="right" vertical="center"/>
    </xf>
    <xf numFmtId="43" fontId="49" fillId="0" borderId="1" xfId="3" applyFont="1" applyFill="1" applyBorder="1" applyAlignment="1">
      <alignment horizontal="right" vertical="center"/>
    </xf>
    <xf numFmtId="4" fontId="48" fillId="0" borderId="1" xfId="8" applyNumberFormat="1" applyFont="1" applyBorder="1" applyAlignment="1">
      <alignment horizontal="right" vertical="center"/>
    </xf>
    <xf numFmtId="0" fontId="41" fillId="0" borderId="1" xfId="8" applyFont="1" applyBorder="1"/>
    <xf numFmtId="0" fontId="41" fillId="2" borderId="1" xfId="8" applyFont="1" applyFill="1" applyBorder="1"/>
    <xf numFmtId="43" fontId="41" fillId="2" borderId="1" xfId="8" applyNumberFormat="1" applyFont="1" applyFill="1" applyBorder="1" applyAlignment="1">
      <alignment horizontal="center" vertical="center" wrapText="1"/>
    </xf>
    <xf numFmtId="2" fontId="41" fillId="0" borderId="1" xfId="8" applyNumberFormat="1" applyFont="1" applyBorder="1" applyAlignment="1">
      <alignment horizontal="left" vertical="center" wrapText="1"/>
    </xf>
    <xf numFmtId="2" fontId="36" fillId="0" borderId="1" xfId="8" applyNumberFormat="1" applyFont="1" applyBorder="1" applyAlignment="1">
      <alignment horizontal="left" vertical="center" wrapText="1"/>
    </xf>
    <xf numFmtId="1" fontId="35" fillId="0" borderId="1" xfId="8" applyNumberFormat="1" applyFont="1" applyBorder="1" applyAlignment="1">
      <alignment horizontal="left" vertical="center" wrapText="1"/>
    </xf>
    <xf numFmtId="1" fontId="35" fillId="0" borderId="1" xfId="8" applyNumberFormat="1" applyFont="1" applyBorder="1" applyAlignment="1">
      <alignment horizontal="justify" vertical="center" wrapText="1"/>
    </xf>
    <xf numFmtId="1" fontId="36" fillId="0" borderId="1" xfId="8" applyNumberFormat="1" applyFont="1" applyBorder="1" applyAlignment="1">
      <alignment horizontal="left" vertical="center" wrapText="1"/>
    </xf>
    <xf numFmtId="1" fontId="36" fillId="0" borderId="1" xfId="8" applyNumberFormat="1" applyFont="1" applyBorder="1" applyAlignment="1">
      <alignment horizontal="justify" vertical="center" wrapText="1"/>
    </xf>
    <xf numFmtId="1" fontId="36" fillId="0" borderId="1" xfId="8" applyNumberFormat="1" applyFont="1" applyBorder="1" applyAlignment="1">
      <alignment horizontal="center" vertical="center" wrapText="1"/>
    </xf>
    <xf numFmtId="4" fontId="47" fillId="0" borderId="1" xfId="8" applyNumberFormat="1" applyFont="1" applyBorder="1" applyAlignment="1">
      <alignment horizontal="right" vertical="center" wrapText="1"/>
    </xf>
    <xf numFmtId="2" fontId="35" fillId="0" borderId="1" xfId="8" applyNumberFormat="1" applyFont="1" applyBorder="1" applyAlignment="1">
      <alignment horizontal="center" vertical="center" wrapText="1"/>
    </xf>
    <xf numFmtId="4" fontId="45" fillId="0" borderId="1" xfId="8" applyNumberFormat="1" applyFont="1" applyBorder="1" applyAlignment="1">
      <alignment horizontal="right" vertical="center" wrapText="1"/>
    </xf>
    <xf numFmtId="4" fontId="44" fillId="0" borderId="1" xfId="8" applyNumberFormat="1" applyFont="1" applyBorder="1" applyAlignment="1">
      <alignment horizontal="justify" vertical="center" wrapText="1"/>
    </xf>
    <xf numFmtId="0" fontId="38" fillId="0" borderId="0" xfId="8" applyFont="1" applyAlignment="1">
      <alignment horizontal="center" vertical="center" wrapText="1"/>
    </xf>
    <xf numFmtId="0" fontId="34" fillId="0" borderId="0" xfId="8" applyFont="1" applyAlignment="1">
      <alignment horizontal="justify"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5" xfId="0" applyFont="1" applyBorder="1" applyAlignment="1">
      <alignment horizontal="center" vertical="center" wrapText="1"/>
    </xf>
    <xf numFmtId="0" fontId="3" fillId="2" borderId="0" xfId="1" applyFont="1" applyFill="1" applyAlignment="1">
      <alignment horizontal="center" vertical="center" wrapText="1"/>
    </xf>
    <xf numFmtId="43" fontId="4" fillId="0" borderId="1" xfId="3" applyFont="1" applyFill="1" applyBorder="1" applyAlignment="1">
      <alignment horizontal="center" vertical="center"/>
    </xf>
    <xf numFmtId="0" fontId="4" fillId="0" borderId="1" xfId="1" applyFont="1" applyBorder="1" applyAlignment="1">
      <alignment horizontal="center" vertical="center" wrapText="1"/>
    </xf>
    <xf numFmtId="166" fontId="4" fillId="0" borderId="1" xfId="5" applyFont="1" applyBorder="1" applyAlignment="1">
      <alignment horizontal="center" vertical="center" wrapText="1"/>
    </xf>
    <xf numFmtId="0" fontId="4" fillId="0" borderId="1" xfId="6" applyFont="1" applyBorder="1" applyAlignment="1">
      <alignment horizontal="center" vertical="center" wrapText="1"/>
    </xf>
    <xf numFmtId="0" fontId="6" fillId="2" borderId="1" xfId="6" applyFont="1" applyFill="1" applyBorder="1" applyAlignment="1">
      <alignment horizontal="center" vertical="center" wrapText="1"/>
    </xf>
    <xf numFmtId="0" fontId="4" fillId="0" borderId="3" xfId="6" applyFont="1" applyBorder="1" applyAlignment="1">
      <alignment horizontal="center" vertical="center" wrapText="1"/>
    </xf>
    <xf numFmtId="0" fontId="6" fillId="3" borderId="1" xfId="6" applyFont="1" applyFill="1" applyBorder="1" applyAlignment="1">
      <alignment horizontal="center" vertical="center" wrapText="1"/>
    </xf>
    <xf numFmtId="0" fontId="4" fillId="0" borderId="4" xfId="6" applyFont="1" applyBorder="1" applyAlignment="1">
      <alignment horizontal="center" vertical="center" wrapText="1"/>
    </xf>
    <xf numFmtId="0" fontId="4" fillId="0" borderId="0" xfId="1" applyFont="1" applyAlignment="1">
      <alignment horizontal="center" vertical="center"/>
    </xf>
    <xf numFmtId="0" fontId="4" fillId="0" borderId="2" xfId="1" applyFont="1" applyBorder="1" applyAlignment="1">
      <alignment horizontal="center" vertical="center" wrapText="1"/>
    </xf>
    <xf numFmtId="0" fontId="4" fillId="0" borderId="5" xfId="1" applyFont="1" applyBorder="1" applyAlignment="1">
      <alignment horizontal="center" vertical="center" wrapText="1"/>
    </xf>
    <xf numFmtId="43" fontId="4" fillId="0" borderId="1" xfId="3" applyFont="1" applyFill="1" applyBorder="1" applyAlignment="1">
      <alignment horizontal="center" vertical="center" wrapText="1"/>
    </xf>
    <xf numFmtId="43" fontId="4" fillId="0" borderId="1" xfId="2" applyFont="1" applyFill="1" applyBorder="1" applyAlignment="1">
      <alignment horizontal="center" vertical="center" wrapText="1"/>
    </xf>
    <xf numFmtId="165" fontId="4" fillId="0" borderId="1" xfId="4" applyFont="1" applyFill="1" applyBorder="1" applyAlignment="1">
      <alignment horizontal="center" vertical="center" wrapText="1"/>
    </xf>
    <xf numFmtId="0" fontId="25" fillId="0" borderId="8" xfId="8" applyFont="1" applyFill="1" applyBorder="1" applyAlignment="1">
      <alignment horizontal="left" wrapText="1"/>
    </xf>
    <xf numFmtId="0" fontId="25" fillId="0" borderId="9" xfId="8" applyFont="1" applyFill="1" applyBorder="1" applyAlignment="1">
      <alignment horizontal="left" wrapText="1"/>
    </xf>
    <xf numFmtId="0" fontId="24" fillId="0" borderId="1" xfId="8" applyFont="1" applyBorder="1" applyAlignment="1">
      <alignment horizontal="center" vertical="center" wrapText="1"/>
    </xf>
    <xf numFmtId="43" fontId="24" fillId="0" borderId="1" xfId="3" applyFont="1" applyBorder="1" applyAlignment="1">
      <alignment horizontal="center" vertical="center" wrapText="1"/>
    </xf>
    <xf numFmtId="0" fontId="3" fillId="0" borderId="0" xfId="1" applyFont="1" applyFill="1" applyAlignment="1">
      <alignment horizontal="center" vertical="center" wrapText="1"/>
    </xf>
    <xf numFmtId="0" fontId="4" fillId="0" borderId="1" xfId="1" applyFont="1" applyFill="1" applyBorder="1" applyAlignment="1">
      <alignment horizontal="center" vertical="center" wrapText="1"/>
    </xf>
    <xf numFmtId="166" fontId="4" fillId="0" borderId="1" xfId="5" applyFont="1" applyFill="1" applyBorder="1" applyAlignment="1">
      <alignment horizontal="center" vertical="center" wrapText="1"/>
    </xf>
    <xf numFmtId="0" fontId="4" fillId="0" borderId="1" xfId="6" applyFont="1" applyFill="1" applyBorder="1" applyAlignment="1">
      <alignment horizontal="center" vertical="center" wrapText="1"/>
    </xf>
    <xf numFmtId="0" fontId="6" fillId="0" borderId="1" xfId="6" applyFont="1" applyFill="1" applyBorder="1" applyAlignment="1">
      <alignment vertical="center" wrapText="1"/>
    </xf>
    <xf numFmtId="0" fontId="4" fillId="0" borderId="4" xfId="6" applyFont="1" applyFill="1" applyBorder="1" applyAlignment="1">
      <alignment horizontal="center" vertical="center" wrapText="1"/>
    </xf>
    <xf numFmtId="0" fontId="4" fillId="0" borderId="0" xfId="1" applyFont="1" applyFill="1" applyAlignment="1">
      <alignment horizontal="center" vertical="center"/>
    </xf>
    <xf numFmtId="0" fontId="32" fillId="0" borderId="1" xfId="6" applyFont="1" applyFill="1" applyBorder="1" applyAlignment="1">
      <alignment horizontal="center" vertical="center" wrapText="1"/>
    </xf>
    <xf numFmtId="0" fontId="16" fillId="0" borderId="9" xfId="6" applyFont="1" applyFill="1" applyBorder="1" applyAlignment="1">
      <alignment horizontal="left" vertical="center" wrapText="1"/>
    </xf>
    <xf numFmtId="0" fontId="30" fillId="0" borderId="0" xfId="6" applyFont="1" applyFill="1" applyAlignment="1">
      <alignment horizontal="center" vertical="center" wrapText="1"/>
    </xf>
    <xf numFmtId="0" fontId="31" fillId="0" borderId="10" xfId="6" applyFont="1" applyFill="1" applyBorder="1" applyAlignment="1">
      <alignment horizontal="center" vertical="center" wrapText="1"/>
    </xf>
    <xf numFmtId="171" fontId="32" fillId="0" borderId="1" xfId="4" applyNumberFormat="1" applyFont="1" applyFill="1" applyBorder="1" applyAlignment="1">
      <alignment horizontal="center" vertical="center" wrapText="1"/>
    </xf>
    <xf numFmtId="0" fontId="4" fillId="0" borderId="0" xfId="8" applyFont="1" applyAlignment="1">
      <alignment horizontal="center"/>
    </xf>
    <xf numFmtId="43" fontId="4" fillId="0" borderId="1" xfId="13" applyFont="1" applyFill="1" applyBorder="1" applyAlignment="1">
      <alignment horizontal="center" vertical="center" wrapText="1"/>
    </xf>
    <xf numFmtId="0" fontId="4" fillId="2" borderId="1" xfId="6" applyFont="1" applyFill="1" applyBorder="1" applyAlignment="1">
      <alignment horizontal="center" vertical="center" wrapText="1"/>
    </xf>
    <xf numFmtId="0" fontId="4" fillId="0" borderId="0" xfId="12" applyFont="1" applyAlignment="1">
      <alignment horizontal="center" wrapText="1"/>
    </xf>
    <xf numFmtId="0" fontId="4" fillId="0" borderId="0" xfId="12" applyFont="1" applyAlignment="1">
      <alignment horizontal="center"/>
    </xf>
    <xf numFmtId="0" fontId="4" fillId="0" borderId="0" xfId="15" applyFont="1" applyAlignment="1">
      <alignment horizontal="center"/>
    </xf>
    <xf numFmtId="43" fontId="4" fillId="0" borderId="1" xfId="16" applyFont="1" applyFill="1" applyBorder="1" applyAlignment="1">
      <alignment horizontal="center" vertical="center" wrapText="1"/>
    </xf>
    <xf numFmtId="0" fontId="50" fillId="0" borderId="0" xfId="8" applyFont="1" applyAlignment="1">
      <alignment horizontal="left" vertical="center" wrapText="1"/>
    </xf>
    <xf numFmtId="0" fontId="51" fillId="0" borderId="0" xfId="8" applyFont="1" applyAlignment="1">
      <alignment horizontal="left" vertical="center" wrapText="1"/>
    </xf>
    <xf numFmtId="0" fontId="35" fillId="0" borderId="0" xfId="8" applyFont="1" applyAlignment="1">
      <alignment horizontal="center" vertical="center" wrapText="1"/>
    </xf>
    <xf numFmtId="0" fontId="35" fillId="0" borderId="0" xfId="8" applyFont="1" applyAlignment="1">
      <alignment horizontal="center" vertical="center"/>
    </xf>
    <xf numFmtId="0" fontId="41" fillId="0" borderId="0" xfId="8" applyFont="1" applyAlignment="1">
      <alignment horizontal="right" vertical="center" wrapText="1"/>
    </xf>
    <xf numFmtId="2" fontId="35" fillId="0" borderId="1" xfId="8" applyNumberFormat="1" applyFont="1" applyBorder="1" applyAlignment="1">
      <alignment horizontal="center" vertical="center" wrapText="1"/>
    </xf>
    <xf numFmtId="0" fontId="35" fillId="0" borderId="1" xfId="8" applyFont="1" applyBorder="1" applyAlignment="1">
      <alignment horizontal="center" vertical="center" wrapText="1"/>
    </xf>
    <xf numFmtId="0" fontId="36" fillId="0" borderId="1" xfId="8" applyFont="1" applyBorder="1" applyAlignment="1">
      <alignment horizontal="center" vertical="center" wrapText="1"/>
    </xf>
    <xf numFmtId="0" fontId="35" fillId="0" borderId="1" xfId="18" applyFont="1" applyBorder="1" applyAlignment="1">
      <alignment horizontal="center" vertical="center" wrapText="1"/>
    </xf>
    <xf numFmtId="0" fontId="35" fillId="0" borderId="1" xfId="18" applyFont="1" applyBorder="1" applyAlignment="1">
      <alignment horizontal="center" vertical="center"/>
    </xf>
    <xf numFmtId="0" fontId="35" fillId="0" borderId="2" xfId="18" applyFont="1" applyBorder="1" applyAlignment="1">
      <alignment horizontal="center" vertical="center" wrapText="1"/>
    </xf>
    <xf numFmtId="0" fontId="35" fillId="0" borderId="5" xfId="18" applyFont="1" applyBorder="1" applyAlignment="1">
      <alignment horizontal="center" vertical="center" wrapText="1"/>
    </xf>
    <xf numFmtId="0" fontId="6" fillId="0" borderId="1" xfId="6" applyFont="1" applyFill="1" applyBorder="1" applyAlignment="1">
      <alignment horizontal="center" vertical="center" wrapText="1"/>
    </xf>
  </cellXfs>
  <cellStyles count="19">
    <cellStyle name="Comma 2 2" xfId="4"/>
    <cellStyle name="Comma 3" xfId="3"/>
    <cellStyle name="Comma 4 2 2" xfId="14"/>
    <cellStyle name="Comma 5 2" xfId="13"/>
    <cellStyle name="Comma 5 3 3" xfId="2"/>
    <cellStyle name="Comma 5 4" xfId="16"/>
    <cellStyle name="Normal" xfId="0" builtinId="0"/>
    <cellStyle name="Normal 11" xfId="12"/>
    <cellStyle name="Normal 13" xfId="15"/>
    <cellStyle name="Normal 148" xfId="5"/>
    <cellStyle name="Normal 2" xfId="6"/>
    <cellStyle name="Normal 2 2 2" xfId="8"/>
    <cellStyle name="Normal 2 3 2 2 2" xfId="10"/>
    <cellStyle name="Normal 3 2" xfId="1"/>
    <cellStyle name="Normal 3 2 2" xfId="9"/>
    <cellStyle name="Normal 9 2 2" xfId="11"/>
    <cellStyle name="Normal 9 3 3" xfId="7"/>
    <cellStyle name="Normal 9 5" xfId="17"/>
    <cellStyle name="Normal_bieuDH" xfId="18"/>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O91"/>
  <sheetViews>
    <sheetView zoomScale="55" zoomScaleNormal="55" workbookViewId="0">
      <pane xSplit="7" ySplit="5" topLeftCell="H6" activePane="bottomRight" state="frozen"/>
      <selection activeCell="I97" sqref="I97"/>
      <selection pane="topRight" activeCell="I97" sqref="I97"/>
      <selection pane="bottomLeft" activeCell="I97" sqref="I97"/>
      <selection pane="bottomRight" activeCell="I97" sqref="I97"/>
    </sheetView>
  </sheetViews>
  <sheetFormatPr defaultRowHeight="18" x14ac:dyDescent="0.3"/>
  <cols>
    <col min="1" max="1" width="6.77734375" style="1" bestFit="1" customWidth="1"/>
    <col min="2" max="2" width="45.6640625" style="9" customWidth="1"/>
    <col min="3" max="3" width="10.88671875" style="4" customWidth="1"/>
    <col min="4" max="4" width="16.44140625" style="4" customWidth="1"/>
    <col min="5" max="5" width="12.33203125" style="1" customWidth="1"/>
    <col min="6" max="6" width="13.21875" style="4" customWidth="1"/>
    <col min="7" max="7" width="12.109375" style="1" customWidth="1"/>
    <col min="8" max="8" width="10.77734375" style="5" customWidth="1"/>
    <col min="9" max="9" width="13.21875" style="5" bestFit="1" customWidth="1"/>
    <col min="10" max="10" width="16.5546875" style="5" customWidth="1"/>
    <col min="11" max="11" width="8.88671875" style="6" hidden="1" customWidth="1"/>
    <col min="12" max="12" width="10.44140625" style="6" hidden="1" customWidth="1"/>
    <col min="13" max="13" width="12.109375" style="7" hidden="1" customWidth="1"/>
    <col min="14" max="15" width="10.88671875" style="6" hidden="1" customWidth="1"/>
    <col min="16" max="16" width="10.6640625" style="6" hidden="1" customWidth="1"/>
    <col min="17" max="17" width="8.33203125" style="6" hidden="1" customWidth="1"/>
    <col min="18" max="19" width="8" style="6" hidden="1" customWidth="1"/>
    <col min="20" max="20" width="10.77734375" style="6" hidden="1" customWidth="1"/>
    <col min="21" max="22" width="8" style="6" hidden="1" customWidth="1"/>
    <col min="23" max="23" width="12.21875" style="6" hidden="1" customWidth="1"/>
    <col min="24" max="24" width="10.44140625" style="6" hidden="1" customWidth="1"/>
    <col min="25" max="26" width="8.77734375" style="6" hidden="1" customWidth="1"/>
    <col min="27" max="27" width="23.21875" style="8" customWidth="1"/>
    <col min="28" max="28" width="33.5546875" style="8" customWidth="1"/>
    <col min="29" max="29" width="61.6640625" style="8" customWidth="1"/>
    <col min="30" max="30" width="45.109375" style="8" customWidth="1"/>
    <col min="31" max="31" width="23" style="9" hidden="1" customWidth="1"/>
    <col min="32" max="32" width="27.21875" style="4" hidden="1" customWidth="1"/>
    <col min="33" max="33" width="23" style="10" hidden="1" customWidth="1"/>
    <col min="34" max="34" width="23" style="9" customWidth="1"/>
    <col min="35" max="35" width="37.44140625" style="10" customWidth="1"/>
    <col min="36" max="36" width="27.44140625" style="10" customWidth="1"/>
    <col min="37" max="37" width="8.88671875" style="10" customWidth="1"/>
    <col min="38" max="38" width="22.5546875" style="10" customWidth="1"/>
    <col min="39" max="267" width="8.88671875" style="10"/>
    <col min="268" max="268" width="11.88671875" style="10" customWidth="1"/>
    <col min="269" max="269" width="74.5546875" style="10" customWidth="1"/>
    <col min="270" max="270" width="12.33203125" style="10" customWidth="1"/>
    <col min="271" max="271" width="16.88671875" style="10" customWidth="1"/>
    <col min="272" max="272" width="25.6640625" style="10" customWidth="1"/>
    <col min="273" max="274" width="14.5546875" style="10" customWidth="1"/>
    <col min="275" max="275" width="20.44140625" style="10" customWidth="1"/>
    <col min="276" max="523" width="8.88671875" style="10"/>
    <col min="524" max="524" width="11.88671875" style="10" customWidth="1"/>
    <col min="525" max="525" width="74.5546875" style="10" customWidth="1"/>
    <col min="526" max="526" width="12.33203125" style="10" customWidth="1"/>
    <col min="527" max="527" width="16.88671875" style="10" customWidth="1"/>
    <col min="528" max="528" width="25.6640625" style="10" customWidth="1"/>
    <col min="529" max="530" width="14.5546875" style="10" customWidth="1"/>
    <col min="531" max="531" width="20.44140625" style="10" customWidth="1"/>
    <col min="532" max="779" width="8.88671875" style="10"/>
    <col min="780" max="780" width="11.88671875" style="10" customWidth="1"/>
    <col min="781" max="781" width="74.5546875" style="10" customWidth="1"/>
    <col min="782" max="782" width="12.33203125" style="10" customWidth="1"/>
    <col min="783" max="783" width="16.88671875" style="10" customWidth="1"/>
    <col min="784" max="784" width="25.6640625" style="10" customWidth="1"/>
    <col min="785" max="786" width="14.5546875" style="10" customWidth="1"/>
    <col min="787" max="787" width="20.44140625" style="10" customWidth="1"/>
    <col min="788" max="1035" width="8.88671875" style="10"/>
    <col min="1036" max="1036" width="11.88671875" style="10" customWidth="1"/>
    <col min="1037" max="1037" width="74.5546875" style="10" customWidth="1"/>
    <col min="1038" max="1038" width="12.33203125" style="10" customWidth="1"/>
    <col min="1039" max="1039" width="16.88671875" style="10" customWidth="1"/>
    <col min="1040" max="1040" width="25.6640625" style="10" customWidth="1"/>
    <col min="1041" max="1042" width="14.5546875" style="10" customWidth="1"/>
    <col min="1043" max="1043" width="20.44140625" style="10" customWidth="1"/>
    <col min="1044" max="1291" width="8.88671875" style="10"/>
    <col min="1292" max="1292" width="11.88671875" style="10" customWidth="1"/>
    <col min="1293" max="1293" width="74.5546875" style="10" customWidth="1"/>
    <col min="1294" max="1294" width="12.33203125" style="10" customWidth="1"/>
    <col min="1295" max="1295" width="16.88671875" style="10" customWidth="1"/>
    <col min="1296" max="1296" width="25.6640625" style="10" customWidth="1"/>
    <col min="1297" max="1298" width="14.5546875" style="10" customWidth="1"/>
    <col min="1299" max="1299" width="20.44140625" style="10" customWidth="1"/>
    <col min="1300" max="1547" width="8.88671875" style="10"/>
    <col min="1548" max="1548" width="11.88671875" style="10" customWidth="1"/>
    <col min="1549" max="1549" width="74.5546875" style="10" customWidth="1"/>
    <col min="1550" max="1550" width="12.33203125" style="10" customWidth="1"/>
    <col min="1551" max="1551" width="16.88671875" style="10" customWidth="1"/>
    <col min="1552" max="1552" width="25.6640625" style="10" customWidth="1"/>
    <col min="1553" max="1554" width="14.5546875" style="10" customWidth="1"/>
    <col min="1555" max="1555" width="20.44140625" style="10" customWidth="1"/>
    <col min="1556" max="1803" width="8.88671875" style="10"/>
    <col min="1804" max="1804" width="11.88671875" style="10" customWidth="1"/>
    <col min="1805" max="1805" width="74.5546875" style="10" customWidth="1"/>
    <col min="1806" max="1806" width="12.33203125" style="10" customWidth="1"/>
    <col min="1807" max="1807" width="16.88671875" style="10" customWidth="1"/>
    <col min="1808" max="1808" width="25.6640625" style="10" customWidth="1"/>
    <col min="1809" max="1810" width="14.5546875" style="10" customWidth="1"/>
    <col min="1811" max="1811" width="20.44140625" style="10" customWidth="1"/>
    <col min="1812" max="2059" width="8.88671875" style="10"/>
    <col min="2060" max="2060" width="11.88671875" style="10" customWidth="1"/>
    <col min="2061" max="2061" width="74.5546875" style="10" customWidth="1"/>
    <col min="2062" max="2062" width="12.33203125" style="10" customWidth="1"/>
    <col min="2063" max="2063" width="16.88671875" style="10" customWidth="1"/>
    <col min="2064" max="2064" width="25.6640625" style="10" customWidth="1"/>
    <col min="2065" max="2066" width="14.5546875" style="10" customWidth="1"/>
    <col min="2067" max="2067" width="20.44140625" style="10" customWidth="1"/>
    <col min="2068" max="2315" width="8.88671875" style="10"/>
    <col min="2316" max="2316" width="11.88671875" style="10" customWidth="1"/>
    <col min="2317" max="2317" width="74.5546875" style="10" customWidth="1"/>
    <col min="2318" max="2318" width="12.33203125" style="10" customWidth="1"/>
    <col min="2319" max="2319" width="16.88671875" style="10" customWidth="1"/>
    <col min="2320" max="2320" width="25.6640625" style="10" customWidth="1"/>
    <col min="2321" max="2322" width="14.5546875" style="10" customWidth="1"/>
    <col min="2323" max="2323" width="20.44140625" style="10" customWidth="1"/>
    <col min="2324" max="2571" width="8.88671875" style="10"/>
    <col min="2572" max="2572" width="11.88671875" style="10" customWidth="1"/>
    <col min="2573" max="2573" width="74.5546875" style="10" customWidth="1"/>
    <col min="2574" max="2574" width="12.33203125" style="10" customWidth="1"/>
    <col min="2575" max="2575" width="16.88671875" style="10" customWidth="1"/>
    <col min="2576" max="2576" width="25.6640625" style="10" customWidth="1"/>
    <col min="2577" max="2578" width="14.5546875" style="10" customWidth="1"/>
    <col min="2579" max="2579" width="20.44140625" style="10" customWidth="1"/>
    <col min="2580" max="2827" width="8.88671875" style="10"/>
    <col min="2828" max="2828" width="11.88671875" style="10" customWidth="1"/>
    <col min="2829" max="2829" width="74.5546875" style="10" customWidth="1"/>
    <col min="2830" max="2830" width="12.33203125" style="10" customWidth="1"/>
    <col min="2831" max="2831" width="16.88671875" style="10" customWidth="1"/>
    <col min="2832" max="2832" width="25.6640625" style="10" customWidth="1"/>
    <col min="2833" max="2834" width="14.5546875" style="10" customWidth="1"/>
    <col min="2835" max="2835" width="20.44140625" style="10" customWidth="1"/>
    <col min="2836" max="3083" width="8.88671875" style="10"/>
    <col min="3084" max="3084" width="11.88671875" style="10" customWidth="1"/>
    <col min="3085" max="3085" width="74.5546875" style="10" customWidth="1"/>
    <col min="3086" max="3086" width="12.33203125" style="10" customWidth="1"/>
    <col min="3087" max="3087" width="16.88671875" style="10" customWidth="1"/>
    <col min="3088" max="3088" width="25.6640625" style="10" customWidth="1"/>
    <col min="3089" max="3090" width="14.5546875" style="10" customWidth="1"/>
    <col min="3091" max="3091" width="20.44140625" style="10" customWidth="1"/>
    <col min="3092" max="3339" width="8.88671875" style="10"/>
    <col min="3340" max="3340" width="11.88671875" style="10" customWidth="1"/>
    <col min="3341" max="3341" width="74.5546875" style="10" customWidth="1"/>
    <col min="3342" max="3342" width="12.33203125" style="10" customWidth="1"/>
    <col min="3343" max="3343" width="16.88671875" style="10" customWidth="1"/>
    <col min="3344" max="3344" width="25.6640625" style="10" customWidth="1"/>
    <col min="3345" max="3346" width="14.5546875" style="10" customWidth="1"/>
    <col min="3347" max="3347" width="20.44140625" style="10" customWidth="1"/>
    <col min="3348" max="3595" width="8.88671875" style="10"/>
    <col min="3596" max="3596" width="11.88671875" style="10" customWidth="1"/>
    <col min="3597" max="3597" width="74.5546875" style="10" customWidth="1"/>
    <col min="3598" max="3598" width="12.33203125" style="10" customWidth="1"/>
    <col min="3599" max="3599" width="16.88671875" style="10" customWidth="1"/>
    <col min="3600" max="3600" width="25.6640625" style="10" customWidth="1"/>
    <col min="3601" max="3602" width="14.5546875" style="10" customWidth="1"/>
    <col min="3603" max="3603" width="20.44140625" style="10" customWidth="1"/>
    <col min="3604" max="3851" width="8.88671875" style="10"/>
    <col min="3852" max="3852" width="11.88671875" style="10" customWidth="1"/>
    <col min="3853" max="3853" width="74.5546875" style="10" customWidth="1"/>
    <col min="3854" max="3854" width="12.33203125" style="10" customWidth="1"/>
    <col min="3855" max="3855" width="16.88671875" style="10" customWidth="1"/>
    <col min="3856" max="3856" width="25.6640625" style="10" customWidth="1"/>
    <col min="3857" max="3858" width="14.5546875" style="10" customWidth="1"/>
    <col min="3859" max="3859" width="20.44140625" style="10" customWidth="1"/>
    <col min="3860" max="4107" width="8.88671875" style="10"/>
    <col min="4108" max="4108" width="11.88671875" style="10" customWidth="1"/>
    <col min="4109" max="4109" width="74.5546875" style="10" customWidth="1"/>
    <col min="4110" max="4110" width="12.33203125" style="10" customWidth="1"/>
    <col min="4111" max="4111" width="16.88671875" style="10" customWidth="1"/>
    <col min="4112" max="4112" width="25.6640625" style="10" customWidth="1"/>
    <col min="4113" max="4114" width="14.5546875" style="10" customWidth="1"/>
    <col min="4115" max="4115" width="20.44140625" style="10" customWidth="1"/>
    <col min="4116" max="4363" width="8.88671875" style="10"/>
    <col min="4364" max="4364" width="11.88671875" style="10" customWidth="1"/>
    <col min="4365" max="4365" width="74.5546875" style="10" customWidth="1"/>
    <col min="4366" max="4366" width="12.33203125" style="10" customWidth="1"/>
    <col min="4367" max="4367" width="16.88671875" style="10" customWidth="1"/>
    <col min="4368" max="4368" width="25.6640625" style="10" customWidth="1"/>
    <col min="4369" max="4370" width="14.5546875" style="10" customWidth="1"/>
    <col min="4371" max="4371" width="20.44140625" style="10" customWidth="1"/>
    <col min="4372" max="4619" width="8.88671875" style="10"/>
    <col min="4620" max="4620" width="11.88671875" style="10" customWidth="1"/>
    <col min="4621" max="4621" width="74.5546875" style="10" customWidth="1"/>
    <col min="4622" max="4622" width="12.33203125" style="10" customWidth="1"/>
    <col min="4623" max="4623" width="16.88671875" style="10" customWidth="1"/>
    <col min="4624" max="4624" width="25.6640625" style="10" customWidth="1"/>
    <col min="4625" max="4626" width="14.5546875" style="10" customWidth="1"/>
    <col min="4627" max="4627" width="20.44140625" style="10" customWidth="1"/>
    <col min="4628" max="4875" width="8.88671875" style="10"/>
    <col min="4876" max="4876" width="11.88671875" style="10" customWidth="1"/>
    <col min="4877" max="4877" width="74.5546875" style="10" customWidth="1"/>
    <col min="4878" max="4878" width="12.33203125" style="10" customWidth="1"/>
    <col min="4879" max="4879" width="16.88671875" style="10" customWidth="1"/>
    <col min="4880" max="4880" width="25.6640625" style="10" customWidth="1"/>
    <col min="4881" max="4882" width="14.5546875" style="10" customWidth="1"/>
    <col min="4883" max="4883" width="20.44140625" style="10" customWidth="1"/>
    <col min="4884" max="5131" width="8.88671875" style="10"/>
    <col min="5132" max="5132" width="11.88671875" style="10" customWidth="1"/>
    <col min="5133" max="5133" width="74.5546875" style="10" customWidth="1"/>
    <col min="5134" max="5134" width="12.33203125" style="10" customWidth="1"/>
    <col min="5135" max="5135" width="16.88671875" style="10" customWidth="1"/>
    <col min="5136" max="5136" width="25.6640625" style="10" customWidth="1"/>
    <col min="5137" max="5138" width="14.5546875" style="10" customWidth="1"/>
    <col min="5139" max="5139" width="20.44140625" style="10" customWidth="1"/>
    <col min="5140" max="5387" width="8.88671875" style="10"/>
    <col min="5388" max="5388" width="11.88671875" style="10" customWidth="1"/>
    <col min="5389" max="5389" width="74.5546875" style="10" customWidth="1"/>
    <col min="5390" max="5390" width="12.33203125" style="10" customWidth="1"/>
    <col min="5391" max="5391" width="16.88671875" style="10" customWidth="1"/>
    <col min="5392" max="5392" width="25.6640625" style="10" customWidth="1"/>
    <col min="5393" max="5394" width="14.5546875" style="10" customWidth="1"/>
    <col min="5395" max="5395" width="20.44140625" style="10" customWidth="1"/>
    <col min="5396" max="5643" width="8.88671875" style="10"/>
    <col min="5644" max="5644" width="11.88671875" style="10" customWidth="1"/>
    <col min="5645" max="5645" width="74.5546875" style="10" customWidth="1"/>
    <col min="5646" max="5646" width="12.33203125" style="10" customWidth="1"/>
    <col min="5647" max="5647" width="16.88671875" style="10" customWidth="1"/>
    <col min="5648" max="5648" width="25.6640625" style="10" customWidth="1"/>
    <col min="5649" max="5650" width="14.5546875" style="10" customWidth="1"/>
    <col min="5651" max="5651" width="20.44140625" style="10" customWidth="1"/>
    <col min="5652" max="5899" width="8.88671875" style="10"/>
    <col min="5900" max="5900" width="11.88671875" style="10" customWidth="1"/>
    <col min="5901" max="5901" width="74.5546875" style="10" customWidth="1"/>
    <col min="5902" max="5902" width="12.33203125" style="10" customWidth="1"/>
    <col min="5903" max="5903" width="16.88671875" style="10" customWidth="1"/>
    <col min="5904" max="5904" width="25.6640625" style="10" customWidth="1"/>
    <col min="5905" max="5906" width="14.5546875" style="10" customWidth="1"/>
    <col min="5907" max="5907" width="20.44140625" style="10" customWidth="1"/>
    <col min="5908" max="6155" width="8.88671875" style="10"/>
    <col min="6156" max="6156" width="11.88671875" style="10" customWidth="1"/>
    <col min="6157" max="6157" width="74.5546875" style="10" customWidth="1"/>
    <col min="6158" max="6158" width="12.33203125" style="10" customWidth="1"/>
    <col min="6159" max="6159" width="16.88671875" style="10" customWidth="1"/>
    <col min="6160" max="6160" width="25.6640625" style="10" customWidth="1"/>
    <col min="6161" max="6162" width="14.5546875" style="10" customWidth="1"/>
    <col min="6163" max="6163" width="20.44140625" style="10" customWidth="1"/>
    <col min="6164" max="6411" width="8.88671875" style="10"/>
    <col min="6412" max="6412" width="11.88671875" style="10" customWidth="1"/>
    <col min="6413" max="6413" width="74.5546875" style="10" customWidth="1"/>
    <col min="6414" max="6414" width="12.33203125" style="10" customWidth="1"/>
    <col min="6415" max="6415" width="16.88671875" style="10" customWidth="1"/>
    <col min="6416" max="6416" width="25.6640625" style="10" customWidth="1"/>
    <col min="6417" max="6418" width="14.5546875" style="10" customWidth="1"/>
    <col min="6419" max="6419" width="20.44140625" style="10" customWidth="1"/>
    <col min="6420" max="6667" width="8.88671875" style="10"/>
    <col min="6668" max="6668" width="11.88671875" style="10" customWidth="1"/>
    <col min="6669" max="6669" width="74.5546875" style="10" customWidth="1"/>
    <col min="6670" max="6670" width="12.33203125" style="10" customWidth="1"/>
    <col min="6671" max="6671" width="16.88671875" style="10" customWidth="1"/>
    <col min="6672" max="6672" width="25.6640625" style="10" customWidth="1"/>
    <col min="6673" max="6674" width="14.5546875" style="10" customWidth="1"/>
    <col min="6675" max="6675" width="20.44140625" style="10" customWidth="1"/>
    <col min="6676" max="6923" width="8.88671875" style="10"/>
    <col min="6924" max="6924" width="11.88671875" style="10" customWidth="1"/>
    <col min="6925" max="6925" width="74.5546875" style="10" customWidth="1"/>
    <col min="6926" max="6926" width="12.33203125" style="10" customWidth="1"/>
    <col min="6927" max="6927" width="16.88671875" style="10" customWidth="1"/>
    <col min="6928" max="6928" width="25.6640625" style="10" customWidth="1"/>
    <col min="6929" max="6930" width="14.5546875" style="10" customWidth="1"/>
    <col min="6931" max="6931" width="20.44140625" style="10" customWidth="1"/>
    <col min="6932" max="7179" width="8.88671875" style="10"/>
    <col min="7180" max="7180" width="11.88671875" style="10" customWidth="1"/>
    <col min="7181" max="7181" width="74.5546875" style="10" customWidth="1"/>
    <col min="7182" max="7182" width="12.33203125" style="10" customWidth="1"/>
    <col min="7183" max="7183" width="16.88671875" style="10" customWidth="1"/>
    <col min="7184" max="7184" width="25.6640625" style="10" customWidth="1"/>
    <col min="7185" max="7186" width="14.5546875" style="10" customWidth="1"/>
    <col min="7187" max="7187" width="20.44140625" style="10" customWidth="1"/>
    <col min="7188" max="7435" width="8.88671875" style="10"/>
    <col min="7436" max="7436" width="11.88671875" style="10" customWidth="1"/>
    <col min="7437" max="7437" width="74.5546875" style="10" customWidth="1"/>
    <col min="7438" max="7438" width="12.33203125" style="10" customWidth="1"/>
    <col min="7439" max="7439" width="16.88671875" style="10" customWidth="1"/>
    <col min="7440" max="7440" width="25.6640625" style="10" customWidth="1"/>
    <col min="7441" max="7442" width="14.5546875" style="10" customWidth="1"/>
    <col min="7443" max="7443" width="20.44140625" style="10" customWidth="1"/>
    <col min="7444" max="7691" width="8.88671875" style="10"/>
    <col min="7692" max="7692" width="11.88671875" style="10" customWidth="1"/>
    <col min="7693" max="7693" width="74.5546875" style="10" customWidth="1"/>
    <col min="7694" max="7694" width="12.33203125" style="10" customWidth="1"/>
    <col min="7695" max="7695" width="16.88671875" style="10" customWidth="1"/>
    <col min="7696" max="7696" width="25.6640625" style="10" customWidth="1"/>
    <col min="7697" max="7698" width="14.5546875" style="10" customWidth="1"/>
    <col min="7699" max="7699" width="20.44140625" style="10" customWidth="1"/>
    <col min="7700" max="7947" width="8.88671875" style="10"/>
    <col min="7948" max="7948" width="11.88671875" style="10" customWidth="1"/>
    <col min="7949" max="7949" width="74.5546875" style="10" customWidth="1"/>
    <col min="7950" max="7950" width="12.33203125" style="10" customWidth="1"/>
    <col min="7951" max="7951" width="16.88671875" style="10" customWidth="1"/>
    <col min="7952" max="7952" width="25.6640625" style="10" customWidth="1"/>
    <col min="7953" max="7954" width="14.5546875" style="10" customWidth="1"/>
    <col min="7955" max="7955" width="20.44140625" style="10" customWidth="1"/>
    <col min="7956" max="8203" width="8.88671875" style="10"/>
    <col min="8204" max="8204" width="11.88671875" style="10" customWidth="1"/>
    <col min="8205" max="8205" width="74.5546875" style="10" customWidth="1"/>
    <col min="8206" max="8206" width="12.33203125" style="10" customWidth="1"/>
    <col min="8207" max="8207" width="16.88671875" style="10" customWidth="1"/>
    <col min="8208" max="8208" width="25.6640625" style="10" customWidth="1"/>
    <col min="8209" max="8210" width="14.5546875" style="10" customWidth="1"/>
    <col min="8211" max="8211" width="20.44140625" style="10" customWidth="1"/>
    <col min="8212" max="8459" width="8.88671875" style="10"/>
    <col min="8460" max="8460" width="11.88671875" style="10" customWidth="1"/>
    <col min="8461" max="8461" width="74.5546875" style="10" customWidth="1"/>
    <col min="8462" max="8462" width="12.33203125" style="10" customWidth="1"/>
    <col min="8463" max="8463" width="16.88671875" style="10" customWidth="1"/>
    <col min="8464" max="8464" width="25.6640625" style="10" customWidth="1"/>
    <col min="8465" max="8466" width="14.5546875" style="10" customWidth="1"/>
    <col min="8467" max="8467" width="20.44140625" style="10" customWidth="1"/>
    <col min="8468" max="8715" width="8.88671875" style="10"/>
    <col min="8716" max="8716" width="11.88671875" style="10" customWidth="1"/>
    <col min="8717" max="8717" width="74.5546875" style="10" customWidth="1"/>
    <col min="8718" max="8718" width="12.33203125" style="10" customWidth="1"/>
    <col min="8719" max="8719" width="16.88671875" style="10" customWidth="1"/>
    <col min="8720" max="8720" width="25.6640625" style="10" customWidth="1"/>
    <col min="8721" max="8722" width="14.5546875" style="10" customWidth="1"/>
    <col min="8723" max="8723" width="20.44140625" style="10" customWidth="1"/>
    <col min="8724" max="8971" width="8.88671875" style="10"/>
    <col min="8972" max="8972" width="11.88671875" style="10" customWidth="1"/>
    <col min="8973" max="8973" width="74.5546875" style="10" customWidth="1"/>
    <col min="8974" max="8974" width="12.33203125" style="10" customWidth="1"/>
    <col min="8975" max="8975" width="16.88671875" style="10" customWidth="1"/>
    <col min="8976" max="8976" width="25.6640625" style="10" customWidth="1"/>
    <col min="8977" max="8978" width="14.5546875" style="10" customWidth="1"/>
    <col min="8979" max="8979" width="20.44140625" style="10" customWidth="1"/>
    <col min="8980" max="9227" width="8.88671875" style="10"/>
    <col min="9228" max="9228" width="11.88671875" style="10" customWidth="1"/>
    <col min="9229" max="9229" width="74.5546875" style="10" customWidth="1"/>
    <col min="9230" max="9230" width="12.33203125" style="10" customWidth="1"/>
    <col min="9231" max="9231" width="16.88671875" style="10" customWidth="1"/>
    <col min="9232" max="9232" width="25.6640625" style="10" customWidth="1"/>
    <col min="9233" max="9234" width="14.5546875" style="10" customWidth="1"/>
    <col min="9235" max="9235" width="20.44140625" style="10" customWidth="1"/>
    <col min="9236" max="9483" width="8.88671875" style="10"/>
    <col min="9484" max="9484" width="11.88671875" style="10" customWidth="1"/>
    <col min="9485" max="9485" width="74.5546875" style="10" customWidth="1"/>
    <col min="9486" max="9486" width="12.33203125" style="10" customWidth="1"/>
    <col min="9487" max="9487" width="16.88671875" style="10" customWidth="1"/>
    <col min="9488" max="9488" width="25.6640625" style="10" customWidth="1"/>
    <col min="9489" max="9490" width="14.5546875" style="10" customWidth="1"/>
    <col min="9491" max="9491" width="20.44140625" style="10" customWidth="1"/>
    <col min="9492" max="9739" width="8.88671875" style="10"/>
    <col min="9740" max="9740" width="11.88671875" style="10" customWidth="1"/>
    <col min="9741" max="9741" width="74.5546875" style="10" customWidth="1"/>
    <col min="9742" max="9742" width="12.33203125" style="10" customWidth="1"/>
    <col min="9743" max="9743" width="16.88671875" style="10" customWidth="1"/>
    <col min="9744" max="9744" width="25.6640625" style="10" customWidth="1"/>
    <col min="9745" max="9746" width="14.5546875" style="10" customWidth="1"/>
    <col min="9747" max="9747" width="20.44140625" style="10" customWidth="1"/>
    <col min="9748" max="9995" width="8.88671875" style="10"/>
    <col min="9996" max="9996" width="11.88671875" style="10" customWidth="1"/>
    <col min="9997" max="9997" width="74.5546875" style="10" customWidth="1"/>
    <col min="9998" max="9998" width="12.33203125" style="10" customWidth="1"/>
    <col min="9999" max="9999" width="16.88671875" style="10" customWidth="1"/>
    <col min="10000" max="10000" width="25.6640625" style="10" customWidth="1"/>
    <col min="10001" max="10002" width="14.5546875" style="10" customWidth="1"/>
    <col min="10003" max="10003" width="20.44140625" style="10" customWidth="1"/>
    <col min="10004" max="10251" width="8.88671875" style="10"/>
    <col min="10252" max="10252" width="11.88671875" style="10" customWidth="1"/>
    <col min="10253" max="10253" width="74.5546875" style="10" customWidth="1"/>
    <col min="10254" max="10254" width="12.33203125" style="10" customWidth="1"/>
    <col min="10255" max="10255" width="16.88671875" style="10" customWidth="1"/>
    <col min="10256" max="10256" width="25.6640625" style="10" customWidth="1"/>
    <col min="10257" max="10258" width="14.5546875" style="10" customWidth="1"/>
    <col min="10259" max="10259" width="20.44140625" style="10" customWidth="1"/>
    <col min="10260" max="10507" width="8.88671875" style="10"/>
    <col min="10508" max="10508" width="11.88671875" style="10" customWidth="1"/>
    <col min="10509" max="10509" width="74.5546875" style="10" customWidth="1"/>
    <col min="10510" max="10510" width="12.33203125" style="10" customWidth="1"/>
    <col min="10511" max="10511" width="16.88671875" style="10" customWidth="1"/>
    <col min="10512" max="10512" width="25.6640625" style="10" customWidth="1"/>
    <col min="10513" max="10514" width="14.5546875" style="10" customWidth="1"/>
    <col min="10515" max="10515" width="20.44140625" style="10" customWidth="1"/>
    <col min="10516" max="10763" width="8.88671875" style="10"/>
    <col min="10764" max="10764" width="11.88671875" style="10" customWidth="1"/>
    <col min="10765" max="10765" width="74.5546875" style="10" customWidth="1"/>
    <col min="10766" max="10766" width="12.33203125" style="10" customWidth="1"/>
    <col min="10767" max="10767" width="16.88671875" style="10" customWidth="1"/>
    <col min="10768" max="10768" width="25.6640625" style="10" customWidth="1"/>
    <col min="10769" max="10770" width="14.5546875" style="10" customWidth="1"/>
    <col min="10771" max="10771" width="20.44140625" style="10" customWidth="1"/>
    <col min="10772" max="11019" width="8.88671875" style="10"/>
    <col min="11020" max="11020" width="11.88671875" style="10" customWidth="1"/>
    <col min="11021" max="11021" width="74.5546875" style="10" customWidth="1"/>
    <col min="11022" max="11022" width="12.33203125" style="10" customWidth="1"/>
    <col min="11023" max="11023" width="16.88671875" style="10" customWidth="1"/>
    <col min="11024" max="11024" width="25.6640625" style="10" customWidth="1"/>
    <col min="11025" max="11026" width="14.5546875" style="10" customWidth="1"/>
    <col min="11027" max="11027" width="20.44140625" style="10" customWidth="1"/>
    <col min="11028" max="11275" width="8.88671875" style="10"/>
    <col min="11276" max="11276" width="11.88671875" style="10" customWidth="1"/>
    <col min="11277" max="11277" width="74.5546875" style="10" customWidth="1"/>
    <col min="11278" max="11278" width="12.33203125" style="10" customWidth="1"/>
    <col min="11279" max="11279" width="16.88671875" style="10" customWidth="1"/>
    <col min="11280" max="11280" width="25.6640625" style="10" customWidth="1"/>
    <col min="11281" max="11282" width="14.5546875" style="10" customWidth="1"/>
    <col min="11283" max="11283" width="20.44140625" style="10" customWidth="1"/>
    <col min="11284" max="11531" width="8.88671875" style="10"/>
    <col min="11532" max="11532" width="11.88671875" style="10" customWidth="1"/>
    <col min="11533" max="11533" width="74.5546875" style="10" customWidth="1"/>
    <col min="11534" max="11534" width="12.33203125" style="10" customWidth="1"/>
    <col min="11535" max="11535" width="16.88671875" style="10" customWidth="1"/>
    <col min="11536" max="11536" width="25.6640625" style="10" customWidth="1"/>
    <col min="11537" max="11538" width="14.5546875" style="10" customWidth="1"/>
    <col min="11539" max="11539" width="20.44140625" style="10" customWidth="1"/>
    <col min="11540" max="11787" width="8.88671875" style="10"/>
    <col min="11788" max="11788" width="11.88671875" style="10" customWidth="1"/>
    <col min="11789" max="11789" width="74.5546875" style="10" customWidth="1"/>
    <col min="11790" max="11790" width="12.33203125" style="10" customWidth="1"/>
    <col min="11791" max="11791" width="16.88671875" style="10" customWidth="1"/>
    <col min="11792" max="11792" width="25.6640625" style="10" customWidth="1"/>
    <col min="11793" max="11794" width="14.5546875" style="10" customWidth="1"/>
    <col min="11795" max="11795" width="20.44140625" style="10" customWidth="1"/>
    <col min="11796" max="12043" width="8.88671875" style="10"/>
    <col min="12044" max="12044" width="11.88671875" style="10" customWidth="1"/>
    <col min="12045" max="12045" width="74.5546875" style="10" customWidth="1"/>
    <col min="12046" max="12046" width="12.33203125" style="10" customWidth="1"/>
    <col min="12047" max="12047" width="16.88671875" style="10" customWidth="1"/>
    <col min="12048" max="12048" width="25.6640625" style="10" customWidth="1"/>
    <col min="12049" max="12050" width="14.5546875" style="10" customWidth="1"/>
    <col min="12051" max="12051" width="20.44140625" style="10" customWidth="1"/>
    <col min="12052" max="12299" width="8.88671875" style="10"/>
    <col min="12300" max="12300" width="11.88671875" style="10" customWidth="1"/>
    <col min="12301" max="12301" width="74.5546875" style="10" customWidth="1"/>
    <col min="12302" max="12302" width="12.33203125" style="10" customWidth="1"/>
    <col min="12303" max="12303" width="16.88671875" style="10" customWidth="1"/>
    <col min="12304" max="12304" width="25.6640625" style="10" customWidth="1"/>
    <col min="12305" max="12306" width="14.5546875" style="10" customWidth="1"/>
    <col min="12307" max="12307" width="20.44140625" style="10" customWidth="1"/>
    <col min="12308" max="12555" width="8.88671875" style="10"/>
    <col min="12556" max="12556" width="11.88671875" style="10" customWidth="1"/>
    <col min="12557" max="12557" width="74.5546875" style="10" customWidth="1"/>
    <col min="12558" max="12558" width="12.33203125" style="10" customWidth="1"/>
    <col min="12559" max="12559" width="16.88671875" style="10" customWidth="1"/>
    <col min="12560" max="12560" width="25.6640625" style="10" customWidth="1"/>
    <col min="12561" max="12562" width="14.5546875" style="10" customWidth="1"/>
    <col min="12563" max="12563" width="20.44140625" style="10" customWidth="1"/>
    <col min="12564" max="12811" width="8.88671875" style="10"/>
    <col min="12812" max="12812" width="11.88671875" style="10" customWidth="1"/>
    <col min="12813" max="12813" width="74.5546875" style="10" customWidth="1"/>
    <col min="12814" max="12814" width="12.33203125" style="10" customWidth="1"/>
    <col min="12815" max="12815" width="16.88671875" style="10" customWidth="1"/>
    <col min="12816" max="12816" width="25.6640625" style="10" customWidth="1"/>
    <col min="12817" max="12818" width="14.5546875" style="10" customWidth="1"/>
    <col min="12819" max="12819" width="20.44140625" style="10" customWidth="1"/>
    <col min="12820" max="13067" width="8.88671875" style="10"/>
    <col min="13068" max="13068" width="11.88671875" style="10" customWidth="1"/>
    <col min="13069" max="13069" width="74.5546875" style="10" customWidth="1"/>
    <col min="13070" max="13070" width="12.33203125" style="10" customWidth="1"/>
    <col min="13071" max="13071" width="16.88671875" style="10" customWidth="1"/>
    <col min="13072" max="13072" width="25.6640625" style="10" customWidth="1"/>
    <col min="13073" max="13074" width="14.5546875" style="10" customWidth="1"/>
    <col min="13075" max="13075" width="20.44140625" style="10" customWidth="1"/>
    <col min="13076" max="13323" width="8.88671875" style="10"/>
    <col min="13324" max="13324" width="11.88671875" style="10" customWidth="1"/>
    <col min="13325" max="13325" width="74.5546875" style="10" customWidth="1"/>
    <col min="13326" max="13326" width="12.33203125" style="10" customWidth="1"/>
    <col min="13327" max="13327" width="16.88671875" style="10" customWidth="1"/>
    <col min="13328" max="13328" width="25.6640625" style="10" customWidth="1"/>
    <col min="13329" max="13330" width="14.5546875" style="10" customWidth="1"/>
    <col min="13331" max="13331" width="20.44140625" style="10" customWidth="1"/>
    <col min="13332" max="13579" width="8.88671875" style="10"/>
    <col min="13580" max="13580" width="11.88671875" style="10" customWidth="1"/>
    <col min="13581" max="13581" width="74.5546875" style="10" customWidth="1"/>
    <col min="13582" max="13582" width="12.33203125" style="10" customWidth="1"/>
    <col min="13583" max="13583" width="16.88671875" style="10" customWidth="1"/>
    <col min="13584" max="13584" width="25.6640625" style="10" customWidth="1"/>
    <col min="13585" max="13586" width="14.5546875" style="10" customWidth="1"/>
    <col min="13587" max="13587" width="20.44140625" style="10" customWidth="1"/>
    <col min="13588" max="13835" width="8.88671875" style="10"/>
    <col min="13836" max="13836" width="11.88671875" style="10" customWidth="1"/>
    <col min="13837" max="13837" width="74.5546875" style="10" customWidth="1"/>
    <col min="13838" max="13838" width="12.33203125" style="10" customWidth="1"/>
    <col min="13839" max="13839" width="16.88671875" style="10" customWidth="1"/>
    <col min="13840" max="13840" width="25.6640625" style="10" customWidth="1"/>
    <col min="13841" max="13842" width="14.5546875" style="10" customWidth="1"/>
    <col min="13843" max="13843" width="20.44140625" style="10" customWidth="1"/>
    <col min="13844" max="14091" width="8.88671875" style="10"/>
    <col min="14092" max="14092" width="11.88671875" style="10" customWidth="1"/>
    <col min="14093" max="14093" width="74.5546875" style="10" customWidth="1"/>
    <col min="14094" max="14094" width="12.33203125" style="10" customWidth="1"/>
    <col min="14095" max="14095" width="16.88671875" style="10" customWidth="1"/>
    <col min="14096" max="14096" width="25.6640625" style="10" customWidth="1"/>
    <col min="14097" max="14098" width="14.5546875" style="10" customWidth="1"/>
    <col min="14099" max="14099" width="20.44140625" style="10" customWidth="1"/>
    <col min="14100" max="14347" width="8.88671875" style="10"/>
    <col min="14348" max="14348" width="11.88671875" style="10" customWidth="1"/>
    <col min="14349" max="14349" width="74.5546875" style="10" customWidth="1"/>
    <col min="14350" max="14350" width="12.33203125" style="10" customWidth="1"/>
    <col min="14351" max="14351" width="16.88671875" style="10" customWidth="1"/>
    <col min="14352" max="14352" width="25.6640625" style="10" customWidth="1"/>
    <col min="14353" max="14354" width="14.5546875" style="10" customWidth="1"/>
    <col min="14355" max="14355" width="20.44140625" style="10" customWidth="1"/>
    <col min="14356" max="14603" width="8.88671875" style="10"/>
    <col min="14604" max="14604" width="11.88671875" style="10" customWidth="1"/>
    <col min="14605" max="14605" width="74.5546875" style="10" customWidth="1"/>
    <col min="14606" max="14606" width="12.33203125" style="10" customWidth="1"/>
    <col min="14607" max="14607" width="16.88671875" style="10" customWidth="1"/>
    <col min="14608" max="14608" width="25.6640625" style="10" customWidth="1"/>
    <col min="14609" max="14610" width="14.5546875" style="10" customWidth="1"/>
    <col min="14611" max="14611" width="20.44140625" style="10" customWidth="1"/>
    <col min="14612" max="14859" width="8.88671875" style="10"/>
    <col min="14860" max="14860" width="11.88671875" style="10" customWidth="1"/>
    <col min="14861" max="14861" width="74.5546875" style="10" customWidth="1"/>
    <col min="14862" max="14862" width="12.33203125" style="10" customWidth="1"/>
    <col min="14863" max="14863" width="16.88671875" style="10" customWidth="1"/>
    <col min="14864" max="14864" width="25.6640625" style="10" customWidth="1"/>
    <col min="14865" max="14866" width="14.5546875" style="10" customWidth="1"/>
    <col min="14867" max="14867" width="20.44140625" style="10" customWidth="1"/>
    <col min="14868" max="15115" width="8.88671875" style="10"/>
    <col min="15116" max="15116" width="11.88671875" style="10" customWidth="1"/>
    <col min="15117" max="15117" width="74.5546875" style="10" customWidth="1"/>
    <col min="15118" max="15118" width="12.33203125" style="10" customWidth="1"/>
    <col min="15119" max="15119" width="16.88671875" style="10" customWidth="1"/>
    <col min="15120" max="15120" width="25.6640625" style="10" customWidth="1"/>
    <col min="15121" max="15122" width="14.5546875" style="10" customWidth="1"/>
    <col min="15123" max="15123" width="20.44140625" style="10" customWidth="1"/>
    <col min="15124" max="15371" width="8.88671875" style="10"/>
    <col min="15372" max="15372" width="11.88671875" style="10" customWidth="1"/>
    <col min="15373" max="15373" width="74.5546875" style="10" customWidth="1"/>
    <col min="15374" max="15374" width="12.33203125" style="10" customWidth="1"/>
    <col min="15375" max="15375" width="16.88671875" style="10" customWidth="1"/>
    <col min="15376" max="15376" width="25.6640625" style="10" customWidth="1"/>
    <col min="15377" max="15378" width="14.5546875" style="10" customWidth="1"/>
    <col min="15379" max="15379" width="20.44140625" style="10" customWidth="1"/>
    <col min="15380" max="15627" width="8.88671875" style="10"/>
    <col min="15628" max="15628" width="11.88671875" style="10" customWidth="1"/>
    <col min="15629" max="15629" width="74.5546875" style="10" customWidth="1"/>
    <col min="15630" max="15630" width="12.33203125" style="10" customWidth="1"/>
    <col min="15631" max="15631" width="16.88671875" style="10" customWidth="1"/>
    <col min="15632" max="15632" width="25.6640625" style="10" customWidth="1"/>
    <col min="15633" max="15634" width="14.5546875" style="10" customWidth="1"/>
    <col min="15635" max="15635" width="20.44140625" style="10" customWidth="1"/>
    <col min="15636" max="15883" width="8.88671875" style="10"/>
    <col min="15884" max="15884" width="11.88671875" style="10" customWidth="1"/>
    <col min="15885" max="15885" width="74.5546875" style="10" customWidth="1"/>
    <col min="15886" max="15886" width="12.33203125" style="10" customWidth="1"/>
    <col min="15887" max="15887" width="16.88671875" style="10" customWidth="1"/>
    <col min="15888" max="15888" width="25.6640625" style="10" customWidth="1"/>
    <col min="15889" max="15890" width="14.5546875" style="10" customWidth="1"/>
    <col min="15891" max="15891" width="20.44140625" style="10" customWidth="1"/>
    <col min="15892" max="16139" width="8.88671875" style="10"/>
    <col min="16140" max="16140" width="11.88671875" style="10" customWidth="1"/>
    <col min="16141" max="16141" width="21" style="10" customWidth="1"/>
    <col min="16142" max="16142" width="12.33203125" style="10" customWidth="1"/>
    <col min="16143" max="16143" width="16.88671875" style="10" customWidth="1"/>
    <col min="16144" max="16144" width="25.6640625" style="10" customWidth="1"/>
    <col min="16145" max="16146" width="14.5546875" style="10" customWidth="1"/>
    <col min="16147" max="16147" width="20.44140625" style="10" customWidth="1"/>
    <col min="16148" max="16384" width="8.88671875" style="10"/>
  </cols>
  <sheetData>
    <row r="1" spans="1:37" x14ac:dyDescent="0.3">
      <c r="B1" s="2" t="s">
        <v>0</v>
      </c>
      <c r="C1" s="3"/>
      <c r="D1" s="3"/>
    </row>
    <row r="2" spans="1:37" x14ac:dyDescent="0.3">
      <c r="A2" s="432" t="s">
        <v>1</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11"/>
    </row>
    <row r="3" spans="1:37" s="1" customFormat="1" x14ac:dyDescent="0.3">
      <c r="B3" s="4"/>
      <c r="C3" s="4"/>
      <c r="D3" s="4"/>
      <c r="F3" s="12"/>
      <c r="G3" s="13"/>
      <c r="H3" s="14"/>
      <c r="I3" s="14"/>
      <c r="J3" s="14"/>
      <c r="K3" s="15"/>
      <c r="L3" s="15"/>
      <c r="M3" s="16"/>
      <c r="N3" s="15"/>
      <c r="O3" s="15"/>
      <c r="P3" s="15"/>
      <c r="Q3" s="15"/>
      <c r="R3" s="15"/>
      <c r="S3" s="15"/>
      <c r="T3" s="15"/>
      <c r="U3" s="15"/>
      <c r="V3" s="15"/>
      <c r="W3" s="15"/>
      <c r="X3" s="15"/>
      <c r="Y3" s="15"/>
      <c r="Z3" s="15"/>
      <c r="AA3" s="4"/>
      <c r="AB3" s="4"/>
      <c r="AE3" s="4"/>
      <c r="AF3" s="4"/>
      <c r="AH3" s="4"/>
    </row>
    <row r="4" spans="1:37" s="1" customFormat="1" ht="39.6" customHeight="1" x14ac:dyDescent="0.3">
      <c r="A4" s="425" t="s">
        <v>2</v>
      </c>
      <c r="B4" s="425" t="s">
        <v>3</v>
      </c>
      <c r="C4" s="433" t="s">
        <v>4</v>
      </c>
      <c r="D4" s="425" t="s">
        <v>5</v>
      </c>
      <c r="E4" s="425" t="s">
        <v>6</v>
      </c>
      <c r="F4" s="435" t="s">
        <v>7</v>
      </c>
      <c r="G4" s="436" t="s">
        <v>8</v>
      </c>
      <c r="H4" s="437" t="s">
        <v>9</v>
      </c>
      <c r="I4" s="437" t="s">
        <v>10</v>
      </c>
      <c r="J4" s="437"/>
      <c r="K4" s="424" t="s">
        <v>11</v>
      </c>
      <c r="L4" s="424"/>
      <c r="M4" s="424"/>
      <c r="N4" s="424"/>
      <c r="O4" s="424"/>
      <c r="P4" s="424"/>
      <c r="Q4" s="424"/>
      <c r="R4" s="424"/>
      <c r="S4" s="424"/>
      <c r="T4" s="424"/>
      <c r="U4" s="424"/>
      <c r="V4" s="424"/>
      <c r="W4" s="424"/>
      <c r="X4" s="424"/>
      <c r="Y4" s="424"/>
      <c r="Z4" s="17"/>
      <c r="AA4" s="425" t="s">
        <v>12</v>
      </c>
      <c r="AB4" s="426" t="s">
        <v>13</v>
      </c>
      <c r="AC4" s="427" t="s">
        <v>14</v>
      </c>
      <c r="AD4" s="428" t="s">
        <v>15</v>
      </c>
      <c r="AE4" s="427" t="s">
        <v>16</v>
      </c>
      <c r="AF4" s="427" t="s">
        <v>17</v>
      </c>
      <c r="AG4" s="429" t="s">
        <v>18</v>
      </c>
      <c r="AH4" s="430" t="s">
        <v>19</v>
      </c>
      <c r="AI4" s="430" t="s">
        <v>20</v>
      </c>
      <c r="AJ4" s="431" t="s">
        <v>21</v>
      </c>
      <c r="AK4" s="423" t="s">
        <v>22</v>
      </c>
    </row>
    <row r="5" spans="1:37" s="4" customFormat="1" ht="34.799999999999997" x14ac:dyDescent="0.3">
      <c r="A5" s="425"/>
      <c r="B5" s="425"/>
      <c r="C5" s="434"/>
      <c r="D5" s="425"/>
      <c r="E5" s="425"/>
      <c r="F5" s="435"/>
      <c r="G5" s="436"/>
      <c r="H5" s="437"/>
      <c r="I5" s="18" t="s">
        <v>23</v>
      </c>
      <c r="J5" s="19" t="s">
        <v>24</v>
      </c>
      <c r="K5" s="20" t="s">
        <v>25</v>
      </c>
      <c r="L5" s="20" t="s">
        <v>26</v>
      </c>
      <c r="M5" s="21" t="s">
        <v>27</v>
      </c>
      <c r="N5" s="20" t="s">
        <v>28</v>
      </c>
      <c r="O5" s="20" t="s">
        <v>29</v>
      </c>
      <c r="P5" s="20" t="s">
        <v>30</v>
      </c>
      <c r="Q5" s="20" t="s">
        <v>31</v>
      </c>
      <c r="R5" s="20" t="s">
        <v>32</v>
      </c>
      <c r="S5" s="20" t="s">
        <v>33</v>
      </c>
      <c r="T5" s="20" t="s">
        <v>34</v>
      </c>
      <c r="U5" s="20" t="s">
        <v>35</v>
      </c>
      <c r="V5" s="20" t="s">
        <v>36</v>
      </c>
      <c r="W5" s="20" t="s">
        <v>37</v>
      </c>
      <c r="X5" s="20" t="s">
        <v>38</v>
      </c>
      <c r="Y5" s="20" t="s">
        <v>39</v>
      </c>
      <c r="Z5" s="20" t="s">
        <v>40</v>
      </c>
      <c r="AA5" s="425"/>
      <c r="AB5" s="426"/>
      <c r="AC5" s="427"/>
      <c r="AD5" s="428"/>
      <c r="AE5" s="427"/>
      <c r="AF5" s="427"/>
      <c r="AG5" s="429"/>
      <c r="AH5" s="430"/>
      <c r="AI5" s="430"/>
      <c r="AJ5" s="431"/>
      <c r="AK5" s="423"/>
    </row>
    <row r="6" spans="1:37" s="4" customFormat="1" hidden="1" x14ac:dyDescent="0.3">
      <c r="A6" s="22" t="s">
        <v>41</v>
      </c>
      <c r="B6" s="23" t="s">
        <v>3</v>
      </c>
      <c r="C6" s="22"/>
      <c r="D6" s="22"/>
      <c r="E6" s="22"/>
      <c r="F6" s="20"/>
      <c r="G6" s="20"/>
      <c r="H6" s="20"/>
      <c r="I6" s="20"/>
      <c r="J6" s="20"/>
      <c r="K6" s="20"/>
      <c r="L6" s="20"/>
      <c r="M6" s="24"/>
      <c r="N6" s="20"/>
      <c r="O6" s="20"/>
      <c r="P6" s="20"/>
      <c r="Q6" s="20"/>
      <c r="R6" s="20"/>
      <c r="S6" s="20"/>
      <c r="T6" s="20"/>
      <c r="U6" s="20"/>
      <c r="V6" s="20"/>
      <c r="W6" s="20"/>
      <c r="X6" s="20"/>
      <c r="Y6" s="20"/>
      <c r="Z6" s="20"/>
      <c r="AA6" s="22"/>
      <c r="AB6" s="22"/>
      <c r="AC6" s="22"/>
      <c r="AD6" s="22"/>
      <c r="AE6" s="25"/>
      <c r="AF6" s="25"/>
      <c r="AG6" s="26"/>
      <c r="AH6" s="25"/>
      <c r="AI6" s="25"/>
      <c r="AJ6" s="27"/>
    </row>
    <row r="7" spans="1:37" s="38" customFormat="1" hidden="1" x14ac:dyDescent="0.3">
      <c r="A7" s="28" t="s">
        <v>42</v>
      </c>
      <c r="B7" s="29" t="s">
        <v>43</v>
      </c>
      <c r="C7" s="19"/>
      <c r="D7" s="22"/>
      <c r="E7" s="22"/>
      <c r="F7" s="22"/>
      <c r="G7" s="30"/>
      <c r="H7" s="31"/>
      <c r="I7" s="31"/>
      <c r="J7" s="31"/>
      <c r="K7" s="17"/>
      <c r="L7" s="17"/>
      <c r="M7" s="32"/>
      <c r="N7" s="17"/>
      <c r="O7" s="17"/>
      <c r="P7" s="17"/>
      <c r="Q7" s="17"/>
      <c r="R7" s="17"/>
      <c r="S7" s="17"/>
      <c r="T7" s="17"/>
      <c r="U7" s="17"/>
      <c r="V7" s="17"/>
      <c r="W7" s="17"/>
      <c r="X7" s="17"/>
      <c r="Y7" s="17"/>
      <c r="Z7" s="17"/>
      <c r="AA7" s="33"/>
      <c r="AB7" s="33"/>
      <c r="AC7" s="33"/>
      <c r="AD7" s="33"/>
      <c r="AE7" s="34"/>
      <c r="AF7" s="22"/>
      <c r="AG7" s="35"/>
      <c r="AH7" s="34"/>
      <c r="AI7" s="36"/>
      <c r="AJ7" s="37"/>
    </row>
    <row r="8" spans="1:37" ht="54" hidden="1" x14ac:dyDescent="0.3">
      <c r="A8" s="39">
        <v>1</v>
      </c>
      <c r="B8" s="40" t="s">
        <v>44</v>
      </c>
      <c r="C8" s="41">
        <v>2022</v>
      </c>
      <c r="D8" s="41" t="s">
        <v>45</v>
      </c>
      <c r="E8" s="39" t="s">
        <v>46</v>
      </c>
      <c r="F8" s="41" t="s">
        <v>47</v>
      </c>
      <c r="G8" s="42">
        <f>SUM(H8:I8)</f>
        <v>3.3</v>
      </c>
      <c r="H8" s="43"/>
      <c r="I8" s="43">
        <v>3.3</v>
      </c>
      <c r="J8" s="44" t="s">
        <v>27</v>
      </c>
      <c r="K8" s="45"/>
      <c r="L8" s="45"/>
      <c r="M8" s="46">
        <v>3.3</v>
      </c>
      <c r="N8" s="45"/>
      <c r="O8" s="45"/>
      <c r="P8" s="45"/>
      <c r="Q8" s="45"/>
      <c r="R8" s="45"/>
      <c r="S8" s="45"/>
      <c r="T8" s="45"/>
      <c r="U8" s="45"/>
      <c r="V8" s="45"/>
      <c r="W8" s="45"/>
      <c r="X8" s="45"/>
      <c r="Y8" s="45"/>
      <c r="Z8" s="45"/>
      <c r="AA8" s="47" t="s">
        <v>48</v>
      </c>
      <c r="AB8" s="47" t="s">
        <v>49</v>
      </c>
      <c r="AC8" s="47" t="s">
        <v>50</v>
      </c>
      <c r="AD8" s="47"/>
      <c r="AE8" s="48" t="s">
        <v>51</v>
      </c>
      <c r="AF8" s="25"/>
      <c r="AG8" s="49"/>
      <c r="AH8" s="48" t="s">
        <v>52</v>
      </c>
      <c r="AI8" s="50"/>
      <c r="AJ8" s="51"/>
    </row>
    <row r="9" spans="1:37" s="69" customFormat="1" ht="34.799999999999997" hidden="1" x14ac:dyDescent="0.3">
      <c r="A9" s="52" t="s">
        <v>53</v>
      </c>
      <c r="B9" s="53" t="s">
        <v>54</v>
      </c>
      <c r="C9" s="54"/>
      <c r="D9" s="55"/>
      <c r="E9" s="56"/>
      <c r="F9" s="55"/>
      <c r="G9" s="57"/>
      <c r="H9" s="58"/>
      <c r="I9" s="58"/>
      <c r="J9" s="59"/>
      <c r="K9" s="60"/>
      <c r="L9" s="60"/>
      <c r="M9" s="61"/>
      <c r="N9" s="60"/>
      <c r="O9" s="60"/>
      <c r="P9" s="60"/>
      <c r="Q9" s="60"/>
      <c r="R9" s="60"/>
      <c r="S9" s="60"/>
      <c r="T9" s="60"/>
      <c r="U9" s="60"/>
      <c r="V9" s="60"/>
      <c r="W9" s="60"/>
      <c r="X9" s="60"/>
      <c r="Y9" s="60"/>
      <c r="Z9" s="60"/>
      <c r="AA9" s="62"/>
      <c r="AB9" s="63"/>
      <c r="AC9" s="64"/>
      <c r="AD9" s="64"/>
      <c r="AE9" s="65"/>
      <c r="AF9" s="55"/>
      <c r="AG9" s="66"/>
      <c r="AH9" s="65"/>
      <c r="AI9" s="67"/>
      <c r="AJ9" s="68"/>
    </row>
    <row r="10" spans="1:37" s="81" customFormat="1" ht="108" hidden="1" x14ac:dyDescent="0.3">
      <c r="A10" s="70">
        <v>1</v>
      </c>
      <c r="B10" s="71" t="s">
        <v>55</v>
      </c>
      <c r="C10" s="62">
        <v>2020</v>
      </c>
      <c r="D10" s="62" t="s">
        <v>45</v>
      </c>
      <c r="E10" s="62" t="s">
        <v>31</v>
      </c>
      <c r="F10" s="72" t="s">
        <v>56</v>
      </c>
      <c r="G10" s="73">
        <f t="shared" ref="G10:G21" si="0">SUM(H10:I10)</f>
        <v>0.311</v>
      </c>
      <c r="H10" s="58"/>
      <c r="I10" s="74">
        <f>SUM(K10:Y10)</f>
        <v>0.311</v>
      </c>
      <c r="J10" s="59" t="s">
        <v>57</v>
      </c>
      <c r="K10" s="75"/>
      <c r="L10" s="75"/>
      <c r="M10" s="76">
        <v>0.05</v>
      </c>
      <c r="N10" s="75"/>
      <c r="O10" s="75"/>
      <c r="P10" s="75"/>
      <c r="Q10" s="75"/>
      <c r="R10" s="75"/>
      <c r="S10" s="75"/>
      <c r="T10" s="75"/>
      <c r="U10" s="75"/>
      <c r="V10" s="75">
        <v>0.26100000000000001</v>
      </c>
      <c r="W10" s="75"/>
      <c r="X10" s="75"/>
      <c r="Y10" s="75"/>
      <c r="Z10" s="75"/>
      <c r="AA10" s="62" t="s">
        <v>58</v>
      </c>
      <c r="AB10" s="62" t="s">
        <v>59</v>
      </c>
      <c r="AC10" s="77" t="s">
        <v>60</v>
      </c>
      <c r="AD10" s="77"/>
      <c r="AE10" s="78" t="s">
        <v>61</v>
      </c>
      <c r="AF10" s="78" t="s">
        <v>62</v>
      </c>
      <c r="AG10" s="79" t="s">
        <v>63</v>
      </c>
      <c r="AH10" s="78" t="s">
        <v>64</v>
      </c>
      <c r="AI10" s="78" t="s">
        <v>62</v>
      </c>
      <c r="AJ10" s="80"/>
      <c r="AK10" s="81" t="s">
        <v>65</v>
      </c>
    </row>
    <row r="11" spans="1:37" s="81" customFormat="1" ht="144" hidden="1" x14ac:dyDescent="0.3">
      <c r="A11" s="70">
        <v>2</v>
      </c>
      <c r="B11" s="71" t="s">
        <v>66</v>
      </c>
      <c r="C11" s="62">
        <v>2021</v>
      </c>
      <c r="D11" s="62" t="s">
        <v>45</v>
      </c>
      <c r="E11" s="62" t="s">
        <v>31</v>
      </c>
      <c r="F11" s="72" t="s">
        <v>67</v>
      </c>
      <c r="G11" s="57">
        <f t="shared" si="0"/>
        <v>6.08</v>
      </c>
      <c r="H11" s="58"/>
      <c r="I11" s="58">
        <v>6.08</v>
      </c>
      <c r="J11" s="59" t="s">
        <v>27</v>
      </c>
      <c r="K11" s="63"/>
      <c r="L11" s="63"/>
      <c r="M11" s="76">
        <v>6.08</v>
      </c>
      <c r="N11" s="63"/>
      <c r="O11" s="63"/>
      <c r="P11" s="63"/>
      <c r="Q11" s="63"/>
      <c r="R11" s="63"/>
      <c r="S11" s="63"/>
      <c r="T11" s="63"/>
      <c r="U11" s="63"/>
      <c r="V11" s="63"/>
      <c r="W11" s="63"/>
      <c r="X11" s="63"/>
      <c r="Y11" s="63"/>
      <c r="Z11" s="63"/>
      <c r="AA11" s="62" t="s">
        <v>68</v>
      </c>
      <c r="AB11" s="62" t="s">
        <v>69</v>
      </c>
      <c r="AC11" s="77" t="s">
        <v>70</v>
      </c>
      <c r="AD11" s="77"/>
      <c r="AE11" s="78" t="s">
        <v>71</v>
      </c>
      <c r="AF11" s="82" t="s">
        <v>72</v>
      </c>
      <c r="AG11" s="79" t="s">
        <v>63</v>
      </c>
      <c r="AH11" s="78" t="s">
        <v>64</v>
      </c>
      <c r="AI11" s="83" t="s">
        <v>73</v>
      </c>
      <c r="AJ11" s="80"/>
      <c r="AK11" s="81" t="s">
        <v>65</v>
      </c>
    </row>
    <row r="12" spans="1:37" s="81" customFormat="1" ht="144" hidden="1" x14ac:dyDescent="0.3">
      <c r="A12" s="70">
        <v>3</v>
      </c>
      <c r="B12" s="71" t="s">
        <v>74</v>
      </c>
      <c r="C12" s="62">
        <v>2021</v>
      </c>
      <c r="D12" s="62" t="s">
        <v>45</v>
      </c>
      <c r="E12" s="62" t="s">
        <v>31</v>
      </c>
      <c r="F12" s="72" t="s">
        <v>75</v>
      </c>
      <c r="G12" s="57">
        <f t="shared" si="0"/>
        <v>2.11</v>
      </c>
      <c r="H12" s="58"/>
      <c r="I12" s="58">
        <v>2.11</v>
      </c>
      <c r="J12" s="59" t="s">
        <v>76</v>
      </c>
      <c r="K12" s="63"/>
      <c r="L12" s="63">
        <v>7.0000000000000007E-2</v>
      </c>
      <c r="M12" s="76">
        <v>1.1499999999999999</v>
      </c>
      <c r="N12" s="63"/>
      <c r="O12" s="63"/>
      <c r="P12" s="63"/>
      <c r="Q12" s="63"/>
      <c r="R12" s="63"/>
      <c r="S12" s="63"/>
      <c r="T12" s="63"/>
      <c r="U12" s="63"/>
      <c r="V12" s="63"/>
      <c r="W12" s="63">
        <v>0.89</v>
      </c>
      <c r="X12" s="63"/>
      <c r="Y12" s="63"/>
      <c r="Z12" s="63"/>
      <c r="AA12" s="62" t="s">
        <v>77</v>
      </c>
      <c r="AB12" s="62" t="s">
        <v>78</v>
      </c>
      <c r="AC12" s="77" t="s">
        <v>79</v>
      </c>
      <c r="AD12" s="77" t="s">
        <v>80</v>
      </c>
      <c r="AE12" s="78" t="s">
        <v>81</v>
      </c>
      <c r="AF12" s="82" t="s">
        <v>82</v>
      </c>
      <c r="AG12" s="79" t="s">
        <v>63</v>
      </c>
      <c r="AH12" s="78" t="s">
        <v>64</v>
      </c>
      <c r="AI12" s="83" t="s">
        <v>83</v>
      </c>
      <c r="AJ12" s="80"/>
      <c r="AK12" s="81" t="s">
        <v>65</v>
      </c>
    </row>
    <row r="13" spans="1:37" s="69" customFormat="1" ht="162" hidden="1" x14ac:dyDescent="0.3">
      <c r="A13" s="70"/>
      <c r="B13" s="84" t="s">
        <v>84</v>
      </c>
      <c r="C13" s="72">
        <v>2023</v>
      </c>
      <c r="D13" s="85" t="s">
        <v>45</v>
      </c>
      <c r="E13" s="86" t="s">
        <v>31</v>
      </c>
      <c r="F13" s="87" t="s">
        <v>85</v>
      </c>
      <c r="G13" s="88">
        <f>SUM(H13:I13)</f>
        <v>0.08</v>
      </c>
      <c r="H13" s="58"/>
      <c r="I13" s="58">
        <v>0.08</v>
      </c>
      <c r="J13" s="59" t="s">
        <v>27</v>
      </c>
      <c r="K13" s="63"/>
      <c r="L13" s="63"/>
      <c r="M13" s="76">
        <v>0.08</v>
      </c>
      <c r="N13" s="63"/>
      <c r="O13" s="63"/>
      <c r="P13" s="63"/>
      <c r="Q13" s="63"/>
      <c r="R13" s="63"/>
      <c r="S13" s="63"/>
      <c r="T13" s="63"/>
      <c r="U13" s="63"/>
      <c r="V13" s="63"/>
      <c r="W13" s="63"/>
      <c r="X13" s="58"/>
      <c r="Y13" s="63"/>
      <c r="Z13" s="89"/>
      <c r="AA13" s="90" t="s">
        <v>86</v>
      </c>
      <c r="AB13" s="90" t="s">
        <v>87</v>
      </c>
      <c r="AC13" s="84" t="s">
        <v>88</v>
      </c>
      <c r="AD13" s="91" t="s">
        <v>89</v>
      </c>
      <c r="AE13" s="92"/>
      <c r="AF13" s="92" t="s">
        <v>90</v>
      </c>
      <c r="AG13" s="66"/>
      <c r="AH13" s="78" t="s">
        <v>64</v>
      </c>
      <c r="AI13" s="83" t="s">
        <v>91</v>
      </c>
      <c r="AJ13" s="68"/>
    </row>
    <row r="14" spans="1:37" s="69" customFormat="1" ht="306" hidden="1" x14ac:dyDescent="0.3">
      <c r="A14" s="70">
        <v>4</v>
      </c>
      <c r="B14" s="93" t="s">
        <v>92</v>
      </c>
      <c r="C14" s="85">
        <v>2022</v>
      </c>
      <c r="D14" s="85" t="s">
        <v>45</v>
      </c>
      <c r="E14" s="56" t="s">
        <v>31</v>
      </c>
      <c r="F14" s="85" t="s">
        <v>93</v>
      </c>
      <c r="G14" s="57">
        <f t="shared" si="0"/>
        <v>1.98</v>
      </c>
      <c r="H14" s="58"/>
      <c r="I14" s="58">
        <v>1.98</v>
      </c>
      <c r="J14" s="59" t="s">
        <v>27</v>
      </c>
      <c r="K14" s="60">
        <v>0</v>
      </c>
      <c r="L14" s="60">
        <v>0</v>
      </c>
      <c r="M14" s="61">
        <v>1.62</v>
      </c>
      <c r="N14" s="60">
        <v>0</v>
      </c>
      <c r="O14" s="60"/>
      <c r="P14" s="60"/>
      <c r="Q14" s="60">
        <v>0</v>
      </c>
      <c r="R14" s="60">
        <v>0</v>
      </c>
      <c r="S14" s="60"/>
      <c r="T14" s="60">
        <v>0</v>
      </c>
      <c r="U14" s="60">
        <v>0</v>
      </c>
      <c r="V14" s="60">
        <v>0</v>
      </c>
      <c r="W14" s="60">
        <v>0</v>
      </c>
      <c r="X14" s="60">
        <v>0.36</v>
      </c>
      <c r="Y14" s="60">
        <v>0</v>
      </c>
      <c r="Z14" s="60"/>
      <c r="AA14" s="63" t="s">
        <v>94</v>
      </c>
      <c r="AB14" s="63" t="s">
        <v>95</v>
      </c>
      <c r="AC14" s="77" t="s">
        <v>96</v>
      </c>
      <c r="AD14" s="77"/>
      <c r="AE14" s="65" t="s">
        <v>97</v>
      </c>
      <c r="AF14" s="65" t="s">
        <v>98</v>
      </c>
      <c r="AG14" s="79" t="s">
        <v>63</v>
      </c>
      <c r="AH14" s="94" t="s">
        <v>99</v>
      </c>
      <c r="AI14" s="95" t="s">
        <v>100</v>
      </c>
      <c r="AJ14" s="68"/>
      <c r="AK14" s="81" t="s">
        <v>65</v>
      </c>
    </row>
    <row r="15" spans="1:37" s="69" customFormat="1" ht="54" hidden="1" x14ac:dyDescent="0.3">
      <c r="A15" s="70">
        <v>5</v>
      </c>
      <c r="B15" s="64" t="s">
        <v>101</v>
      </c>
      <c r="C15" s="85">
        <v>2022</v>
      </c>
      <c r="D15" s="85" t="s">
        <v>45</v>
      </c>
      <c r="E15" s="56" t="s">
        <v>102</v>
      </c>
      <c r="F15" s="85" t="s">
        <v>103</v>
      </c>
      <c r="G15" s="57">
        <f t="shared" si="0"/>
        <v>1.9</v>
      </c>
      <c r="H15" s="58"/>
      <c r="I15" s="58">
        <v>1.9</v>
      </c>
      <c r="J15" s="59" t="s">
        <v>27</v>
      </c>
      <c r="K15" s="60">
        <v>0</v>
      </c>
      <c r="L15" s="60">
        <v>0</v>
      </c>
      <c r="M15" s="61">
        <v>1.9</v>
      </c>
      <c r="N15" s="60">
        <v>0</v>
      </c>
      <c r="O15" s="60"/>
      <c r="P15" s="60"/>
      <c r="Q15" s="60">
        <v>0</v>
      </c>
      <c r="R15" s="60">
        <v>0</v>
      </c>
      <c r="S15" s="60"/>
      <c r="T15" s="60">
        <v>0</v>
      </c>
      <c r="U15" s="60">
        <v>0</v>
      </c>
      <c r="V15" s="60">
        <v>0</v>
      </c>
      <c r="W15" s="60">
        <v>0</v>
      </c>
      <c r="X15" s="60">
        <v>0</v>
      </c>
      <c r="Y15" s="60">
        <v>0</v>
      </c>
      <c r="Z15" s="60"/>
      <c r="AA15" s="63" t="s">
        <v>48</v>
      </c>
      <c r="AB15" s="63" t="s">
        <v>104</v>
      </c>
      <c r="AC15" s="64" t="s">
        <v>105</v>
      </c>
      <c r="AD15" s="64"/>
      <c r="AE15" s="65" t="s">
        <v>106</v>
      </c>
      <c r="AF15" s="82" t="s">
        <v>106</v>
      </c>
      <c r="AG15" s="79" t="s">
        <v>63</v>
      </c>
      <c r="AH15" s="94" t="s">
        <v>107</v>
      </c>
      <c r="AI15" s="96" t="s">
        <v>108</v>
      </c>
      <c r="AJ15" s="68"/>
    </row>
    <row r="16" spans="1:37" s="69" customFormat="1" ht="198" hidden="1" x14ac:dyDescent="0.3">
      <c r="A16" s="70"/>
      <c r="B16" s="91" t="s">
        <v>109</v>
      </c>
      <c r="C16" s="72">
        <v>2023</v>
      </c>
      <c r="D16" s="85" t="s">
        <v>45</v>
      </c>
      <c r="E16" s="97" t="s">
        <v>102</v>
      </c>
      <c r="F16" s="87" t="s">
        <v>85</v>
      </c>
      <c r="G16" s="88">
        <f t="shared" si="0"/>
        <v>0.42</v>
      </c>
      <c r="H16" s="58"/>
      <c r="I16" s="98">
        <v>0.42</v>
      </c>
      <c r="J16" s="99" t="s">
        <v>110</v>
      </c>
      <c r="K16" s="100">
        <v>0.03</v>
      </c>
      <c r="L16" s="100"/>
      <c r="M16" s="101">
        <v>0.39</v>
      </c>
      <c r="N16" s="63"/>
      <c r="O16" s="63"/>
      <c r="P16" s="63"/>
      <c r="Q16" s="63"/>
      <c r="R16" s="63"/>
      <c r="S16" s="63"/>
      <c r="T16" s="63"/>
      <c r="U16" s="63"/>
      <c r="V16" s="63"/>
      <c r="W16" s="63"/>
      <c r="X16" s="58"/>
      <c r="Y16" s="63"/>
      <c r="Z16" s="89"/>
      <c r="AA16" s="102" t="s">
        <v>111</v>
      </c>
      <c r="AB16" s="102" t="s">
        <v>112</v>
      </c>
      <c r="AC16" s="91" t="s">
        <v>113</v>
      </c>
      <c r="AD16" s="91" t="s">
        <v>113</v>
      </c>
      <c r="AE16" s="67"/>
      <c r="AF16" s="82"/>
      <c r="AG16" s="66"/>
      <c r="AH16" s="78" t="s">
        <v>64</v>
      </c>
      <c r="AI16" s="83" t="s">
        <v>91</v>
      </c>
      <c r="AJ16" s="68"/>
    </row>
    <row r="17" spans="1:40" s="81" customFormat="1" ht="144" hidden="1" x14ac:dyDescent="0.3">
      <c r="A17" s="70">
        <v>6</v>
      </c>
      <c r="B17" s="77" t="s">
        <v>114</v>
      </c>
      <c r="C17" s="62">
        <v>2021</v>
      </c>
      <c r="D17" s="72" t="s">
        <v>45</v>
      </c>
      <c r="E17" s="62" t="s">
        <v>33</v>
      </c>
      <c r="F17" s="72" t="s">
        <v>67</v>
      </c>
      <c r="G17" s="57">
        <f t="shared" si="0"/>
        <v>10</v>
      </c>
      <c r="H17" s="58"/>
      <c r="I17" s="58">
        <v>10</v>
      </c>
      <c r="J17" s="59" t="s">
        <v>115</v>
      </c>
      <c r="K17" s="75"/>
      <c r="L17" s="75"/>
      <c r="M17" s="76">
        <v>9.85</v>
      </c>
      <c r="N17" s="75"/>
      <c r="O17" s="75"/>
      <c r="P17" s="75"/>
      <c r="Q17" s="75"/>
      <c r="R17" s="75"/>
      <c r="S17" s="75"/>
      <c r="T17" s="75"/>
      <c r="U17" s="75"/>
      <c r="V17" s="75"/>
      <c r="W17" s="75"/>
      <c r="X17" s="75">
        <v>0.15</v>
      </c>
      <c r="Y17" s="75"/>
      <c r="Z17" s="75"/>
      <c r="AA17" s="62" t="s">
        <v>116</v>
      </c>
      <c r="AB17" s="62" t="s">
        <v>117</v>
      </c>
      <c r="AC17" s="77" t="s">
        <v>70</v>
      </c>
      <c r="AD17" s="77"/>
      <c r="AE17" s="78" t="s">
        <v>118</v>
      </c>
      <c r="AF17" s="82" t="s">
        <v>119</v>
      </c>
      <c r="AG17" s="79" t="s">
        <v>63</v>
      </c>
      <c r="AH17" s="78" t="s">
        <v>64</v>
      </c>
      <c r="AI17" s="103" t="s">
        <v>120</v>
      </c>
      <c r="AJ17" s="80"/>
      <c r="AK17" s="81" t="s">
        <v>65</v>
      </c>
      <c r="AN17" s="104"/>
    </row>
    <row r="18" spans="1:40" s="69" customFormat="1" ht="126" hidden="1" x14ac:dyDescent="0.3">
      <c r="A18" s="70">
        <v>7</v>
      </c>
      <c r="B18" s="71" t="s">
        <v>121</v>
      </c>
      <c r="C18" s="85">
        <v>2022</v>
      </c>
      <c r="D18" s="85" t="s">
        <v>45</v>
      </c>
      <c r="E18" s="56" t="s">
        <v>122</v>
      </c>
      <c r="F18" s="55" t="s">
        <v>123</v>
      </c>
      <c r="G18" s="57">
        <f t="shared" si="0"/>
        <v>2</v>
      </c>
      <c r="H18" s="58"/>
      <c r="I18" s="58">
        <v>2</v>
      </c>
      <c r="J18" s="59" t="s">
        <v>124</v>
      </c>
      <c r="K18" s="60">
        <v>0</v>
      </c>
      <c r="L18" s="60">
        <v>0.21</v>
      </c>
      <c r="M18" s="61">
        <v>1.79</v>
      </c>
      <c r="N18" s="60">
        <v>0</v>
      </c>
      <c r="O18" s="60"/>
      <c r="P18" s="60"/>
      <c r="Q18" s="60">
        <v>0</v>
      </c>
      <c r="R18" s="60">
        <v>0</v>
      </c>
      <c r="S18" s="60"/>
      <c r="T18" s="60">
        <v>0</v>
      </c>
      <c r="U18" s="60">
        <v>0</v>
      </c>
      <c r="V18" s="60">
        <v>0</v>
      </c>
      <c r="W18" s="60">
        <v>0</v>
      </c>
      <c r="X18" s="60">
        <v>0</v>
      </c>
      <c r="Y18" s="60">
        <v>0</v>
      </c>
      <c r="Z18" s="60"/>
      <c r="AA18" s="63" t="s">
        <v>125</v>
      </c>
      <c r="AB18" s="62" t="s">
        <v>126</v>
      </c>
      <c r="AC18" s="77" t="s">
        <v>127</v>
      </c>
      <c r="AD18" s="77"/>
      <c r="AE18" s="67" t="s">
        <v>128</v>
      </c>
      <c r="AF18" s="82" t="s">
        <v>129</v>
      </c>
      <c r="AG18" s="79" t="s">
        <v>63</v>
      </c>
      <c r="AH18" s="103" t="s">
        <v>130</v>
      </c>
      <c r="AI18" s="103" t="s">
        <v>120</v>
      </c>
      <c r="AJ18" s="68"/>
      <c r="AK18" s="81" t="s">
        <v>65</v>
      </c>
    </row>
    <row r="19" spans="1:40" s="69" customFormat="1" ht="72" hidden="1" x14ac:dyDescent="0.3">
      <c r="A19" s="70">
        <v>8</v>
      </c>
      <c r="B19" s="77" t="s">
        <v>131</v>
      </c>
      <c r="C19" s="85">
        <v>2022</v>
      </c>
      <c r="D19" s="85" t="s">
        <v>45</v>
      </c>
      <c r="E19" s="56" t="s">
        <v>132</v>
      </c>
      <c r="F19" s="85" t="s">
        <v>133</v>
      </c>
      <c r="G19" s="57">
        <f t="shared" si="0"/>
        <v>12.4</v>
      </c>
      <c r="H19" s="58"/>
      <c r="I19" s="58">
        <v>12.4</v>
      </c>
      <c r="J19" s="59" t="s">
        <v>27</v>
      </c>
      <c r="K19" s="60">
        <v>0</v>
      </c>
      <c r="L19" s="60">
        <v>0</v>
      </c>
      <c r="M19" s="61">
        <v>11.6</v>
      </c>
      <c r="N19" s="60">
        <v>0</v>
      </c>
      <c r="O19" s="60"/>
      <c r="P19" s="60"/>
      <c r="Q19" s="60">
        <v>0</v>
      </c>
      <c r="R19" s="60">
        <v>0</v>
      </c>
      <c r="S19" s="60"/>
      <c r="T19" s="60">
        <v>0</v>
      </c>
      <c r="U19" s="60">
        <v>0</v>
      </c>
      <c r="V19" s="60">
        <v>0</v>
      </c>
      <c r="W19" s="60">
        <v>0</v>
      </c>
      <c r="X19" s="60">
        <v>0.8</v>
      </c>
      <c r="Y19" s="60">
        <v>0</v>
      </c>
      <c r="Z19" s="60"/>
      <c r="AA19" s="63" t="s">
        <v>48</v>
      </c>
      <c r="AB19" s="63" t="s">
        <v>104</v>
      </c>
      <c r="AC19" s="77" t="s">
        <v>134</v>
      </c>
      <c r="AD19" s="77"/>
      <c r="AE19" s="78" t="s">
        <v>135</v>
      </c>
      <c r="AF19" s="82" t="s">
        <v>136</v>
      </c>
      <c r="AG19" s="79" t="s">
        <v>63</v>
      </c>
      <c r="AH19" s="78" t="s">
        <v>137</v>
      </c>
      <c r="AI19" s="105" t="s">
        <v>136</v>
      </c>
      <c r="AJ19" s="68"/>
      <c r="AK19" s="81" t="s">
        <v>65</v>
      </c>
    </row>
    <row r="20" spans="1:40" s="69" customFormat="1" ht="72" hidden="1" x14ac:dyDescent="0.3">
      <c r="A20" s="70">
        <v>9</v>
      </c>
      <c r="B20" s="77" t="s">
        <v>138</v>
      </c>
      <c r="C20" s="85">
        <v>2022</v>
      </c>
      <c r="D20" s="85" t="s">
        <v>45</v>
      </c>
      <c r="E20" s="56" t="s">
        <v>132</v>
      </c>
      <c r="F20" s="85" t="s">
        <v>133</v>
      </c>
      <c r="G20" s="57">
        <f t="shared" si="0"/>
        <v>18.75</v>
      </c>
      <c r="H20" s="58"/>
      <c r="I20" s="58">
        <v>18.75</v>
      </c>
      <c r="J20" s="59" t="s">
        <v>27</v>
      </c>
      <c r="K20" s="60">
        <v>0</v>
      </c>
      <c r="L20" s="60">
        <v>0</v>
      </c>
      <c r="M20" s="61">
        <v>17.63</v>
      </c>
      <c r="N20" s="60">
        <v>0</v>
      </c>
      <c r="O20" s="60"/>
      <c r="P20" s="60"/>
      <c r="Q20" s="60">
        <v>0</v>
      </c>
      <c r="R20" s="60">
        <v>0</v>
      </c>
      <c r="S20" s="60"/>
      <c r="T20" s="60">
        <v>0</v>
      </c>
      <c r="U20" s="60">
        <v>0</v>
      </c>
      <c r="V20" s="60">
        <v>0</v>
      </c>
      <c r="W20" s="60">
        <v>0</v>
      </c>
      <c r="X20" s="60">
        <v>1.1200000000000001</v>
      </c>
      <c r="Y20" s="60">
        <v>0</v>
      </c>
      <c r="Z20" s="60"/>
      <c r="AA20" s="63" t="s">
        <v>139</v>
      </c>
      <c r="AB20" s="63" t="s">
        <v>140</v>
      </c>
      <c r="AC20" s="77" t="s">
        <v>141</v>
      </c>
      <c r="AD20" s="77"/>
      <c r="AE20" s="78" t="s">
        <v>142</v>
      </c>
      <c r="AF20" s="82" t="s">
        <v>136</v>
      </c>
      <c r="AG20" s="79" t="s">
        <v>63</v>
      </c>
      <c r="AH20" s="78" t="s">
        <v>137</v>
      </c>
      <c r="AI20" s="105" t="s">
        <v>136</v>
      </c>
      <c r="AJ20" s="68"/>
      <c r="AK20" s="81" t="s">
        <v>65</v>
      </c>
    </row>
    <row r="21" spans="1:40" s="69" customFormat="1" ht="72" hidden="1" x14ac:dyDescent="0.3">
      <c r="A21" s="70">
        <v>10</v>
      </c>
      <c r="B21" s="77" t="s">
        <v>143</v>
      </c>
      <c r="C21" s="85">
        <v>2022</v>
      </c>
      <c r="D21" s="85" t="s">
        <v>45</v>
      </c>
      <c r="E21" s="56" t="s">
        <v>132</v>
      </c>
      <c r="F21" s="85" t="s">
        <v>133</v>
      </c>
      <c r="G21" s="57">
        <f t="shared" si="0"/>
        <v>19.040000000000003</v>
      </c>
      <c r="H21" s="58"/>
      <c r="I21" s="58">
        <v>19.040000000000003</v>
      </c>
      <c r="J21" s="59" t="s">
        <v>27</v>
      </c>
      <c r="K21" s="60">
        <v>0</v>
      </c>
      <c r="L21" s="60">
        <v>0</v>
      </c>
      <c r="M21" s="61">
        <v>16.350000000000001</v>
      </c>
      <c r="N21" s="60">
        <v>0</v>
      </c>
      <c r="O21" s="60"/>
      <c r="P21" s="60"/>
      <c r="Q21" s="60">
        <v>0</v>
      </c>
      <c r="R21" s="60">
        <v>0</v>
      </c>
      <c r="S21" s="60"/>
      <c r="T21" s="60">
        <v>0</v>
      </c>
      <c r="U21" s="60">
        <v>0</v>
      </c>
      <c r="V21" s="60">
        <v>0</v>
      </c>
      <c r="W21" s="60">
        <v>0</v>
      </c>
      <c r="X21" s="60">
        <v>2.69</v>
      </c>
      <c r="Y21" s="60">
        <v>0</v>
      </c>
      <c r="Z21" s="60"/>
      <c r="AA21" s="63" t="s">
        <v>144</v>
      </c>
      <c r="AB21" s="63" t="s">
        <v>145</v>
      </c>
      <c r="AC21" s="77" t="s">
        <v>146</v>
      </c>
      <c r="AD21" s="77"/>
      <c r="AE21" s="78" t="s">
        <v>142</v>
      </c>
      <c r="AF21" s="82" t="s">
        <v>136</v>
      </c>
      <c r="AG21" s="79" t="s">
        <v>63</v>
      </c>
      <c r="AH21" s="78" t="s">
        <v>137</v>
      </c>
      <c r="AI21" s="105" t="s">
        <v>136</v>
      </c>
      <c r="AJ21" s="68"/>
      <c r="AK21" s="69" t="s">
        <v>65</v>
      </c>
    </row>
    <row r="22" spans="1:40" s="69" customFormat="1" ht="82.8" hidden="1" x14ac:dyDescent="0.3">
      <c r="A22" s="70">
        <v>11</v>
      </c>
      <c r="B22" s="77" t="s">
        <v>147</v>
      </c>
      <c r="C22" s="85">
        <v>2022</v>
      </c>
      <c r="D22" s="85" t="s">
        <v>45</v>
      </c>
      <c r="E22" s="56" t="s">
        <v>39</v>
      </c>
      <c r="F22" s="77" t="s">
        <v>148</v>
      </c>
      <c r="G22" s="57">
        <f>SUM(H22:I22)</f>
        <v>0.36</v>
      </c>
      <c r="H22" s="58"/>
      <c r="I22" s="58">
        <v>0.36</v>
      </c>
      <c r="J22" s="59" t="s">
        <v>27</v>
      </c>
      <c r="K22" s="63"/>
      <c r="L22" s="63"/>
      <c r="M22" s="58">
        <v>0.36</v>
      </c>
      <c r="N22" s="63"/>
      <c r="O22" s="63"/>
      <c r="P22" s="63"/>
      <c r="Q22" s="63"/>
      <c r="R22" s="63"/>
      <c r="S22" s="63"/>
      <c r="T22" s="63"/>
      <c r="U22" s="63"/>
      <c r="V22" s="63"/>
      <c r="W22" s="63"/>
      <c r="X22" s="63"/>
      <c r="Y22" s="63"/>
      <c r="Z22" s="63"/>
      <c r="AA22" s="77" t="s">
        <v>149</v>
      </c>
      <c r="AB22" s="77" t="s">
        <v>150</v>
      </c>
      <c r="AC22" s="64" t="s">
        <v>151</v>
      </c>
      <c r="AD22" s="64"/>
      <c r="AE22" s="67" t="s">
        <v>51</v>
      </c>
      <c r="AF22" s="82" t="s">
        <v>152</v>
      </c>
      <c r="AG22" s="66" t="s">
        <v>63</v>
      </c>
      <c r="AH22" s="103" t="s">
        <v>130</v>
      </c>
      <c r="AI22" s="103" t="s">
        <v>120</v>
      </c>
      <c r="AJ22" s="68"/>
      <c r="AK22" s="69" t="s">
        <v>65</v>
      </c>
    </row>
    <row r="23" spans="1:40" s="69" customFormat="1" ht="162" hidden="1" x14ac:dyDescent="0.3">
      <c r="A23" s="70">
        <v>12</v>
      </c>
      <c r="B23" s="77" t="s">
        <v>153</v>
      </c>
      <c r="C23" s="72">
        <v>2023</v>
      </c>
      <c r="D23" s="41" t="s">
        <v>45</v>
      </c>
      <c r="E23" s="55" t="s">
        <v>154</v>
      </c>
      <c r="F23" s="77" t="s">
        <v>155</v>
      </c>
      <c r="G23" s="57">
        <f>SUM(H23:I23)</f>
        <v>0.26</v>
      </c>
      <c r="H23" s="58"/>
      <c r="I23" s="58">
        <f>SUM(J23:O23)</f>
        <v>0.26</v>
      </c>
      <c r="J23" s="59" t="s">
        <v>156</v>
      </c>
      <c r="K23" s="63"/>
      <c r="L23" s="63">
        <v>0.02</v>
      </c>
      <c r="M23" s="76">
        <v>0.24</v>
      </c>
      <c r="N23" s="63"/>
      <c r="O23" s="63"/>
      <c r="P23" s="63"/>
      <c r="Q23" s="63"/>
      <c r="R23" s="63"/>
      <c r="S23" s="63"/>
      <c r="T23" s="63"/>
      <c r="U23" s="63"/>
      <c r="V23" s="63"/>
      <c r="W23" s="63"/>
      <c r="X23" s="58"/>
      <c r="Y23" s="63"/>
      <c r="Z23" s="63"/>
      <c r="AA23" s="77" t="s">
        <v>157</v>
      </c>
      <c r="AB23" s="63"/>
      <c r="AC23" s="63" t="s">
        <v>158</v>
      </c>
      <c r="AD23" s="63"/>
      <c r="AE23" s="67"/>
      <c r="AF23" s="82"/>
      <c r="AG23" s="66"/>
      <c r="AH23" s="103" t="s">
        <v>45</v>
      </c>
      <c r="AI23" s="83" t="s">
        <v>128</v>
      </c>
      <c r="AJ23" s="68"/>
      <c r="AK23" s="69" t="s">
        <v>65</v>
      </c>
    </row>
    <row r="24" spans="1:40" s="69" customFormat="1" hidden="1" x14ac:dyDescent="0.3">
      <c r="A24" s="70"/>
      <c r="B24" s="106" t="s">
        <v>159</v>
      </c>
      <c r="C24" s="72"/>
      <c r="D24" s="55"/>
      <c r="E24" s="55"/>
      <c r="F24" s="77"/>
      <c r="G24" s="57"/>
      <c r="H24" s="58"/>
      <c r="I24" s="58"/>
      <c r="J24" s="59"/>
      <c r="K24" s="63"/>
      <c r="L24" s="63"/>
      <c r="M24" s="76"/>
      <c r="N24" s="63"/>
      <c r="O24" s="63"/>
      <c r="P24" s="63"/>
      <c r="Q24" s="63"/>
      <c r="R24" s="63"/>
      <c r="S24" s="63"/>
      <c r="T24" s="63"/>
      <c r="U24" s="63"/>
      <c r="V24" s="63"/>
      <c r="W24" s="63"/>
      <c r="X24" s="58"/>
      <c r="Y24" s="63"/>
      <c r="Z24" s="89"/>
      <c r="AA24" s="107"/>
      <c r="AB24" s="63"/>
      <c r="AC24" s="63"/>
      <c r="AD24" s="63"/>
      <c r="AE24" s="67"/>
      <c r="AF24" s="82"/>
      <c r="AG24" s="66"/>
      <c r="AH24" s="65"/>
      <c r="AI24" s="67"/>
      <c r="AJ24" s="68"/>
    </row>
    <row r="25" spans="1:40" s="69" customFormat="1" ht="306" hidden="1" x14ac:dyDescent="0.3">
      <c r="A25" s="70"/>
      <c r="B25" s="84" t="s">
        <v>160</v>
      </c>
      <c r="C25" s="72">
        <v>2024</v>
      </c>
      <c r="D25" s="108" t="s">
        <v>161</v>
      </c>
      <c r="E25" s="86" t="s">
        <v>31</v>
      </c>
      <c r="F25" s="87" t="s">
        <v>85</v>
      </c>
      <c r="G25" s="109">
        <v>1.16E-3</v>
      </c>
      <c r="H25" s="58"/>
      <c r="I25" s="109">
        <v>1.16E-3</v>
      </c>
      <c r="J25" s="59" t="s">
        <v>38</v>
      </c>
      <c r="K25" s="63"/>
      <c r="L25" s="63"/>
      <c r="M25" s="76"/>
      <c r="N25" s="63"/>
      <c r="O25" s="63"/>
      <c r="P25" s="63"/>
      <c r="Q25" s="63"/>
      <c r="R25" s="63"/>
      <c r="S25" s="63"/>
      <c r="T25" s="63"/>
      <c r="U25" s="63"/>
      <c r="V25" s="63"/>
      <c r="W25" s="63"/>
      <c r="X25" s="109">
        <v>1.16E-3</v>
      </c>
      <c r="Y25" s="63"/>
      <c r="Z25" s="89"/>
      <c r="AA25" s="110" t="s">
        <v>48</v>
      </c>
      <c r="AB25" s="109" t="s">
        <v>162</v>
      </c>
      <c r="AC25" s="84" t="s">
        <v>163</v>
      </c>
      <c r="AD25" s="84" t="s">
        <v>163</v>
      </c>
      <c r="AE25" s="92"/>
      <c r="AF25" s="92"/>
      <c r="AG25" s="66"/>
      <c r="AH25" s="65"/>
      <c r="AI25" s="67"/>
      <c r="AJ25" s="68"/>
    </row>
    <row r="26" spans="1:40" s="69" customFormat="1" ht="36" hidden="1" x14ac:dyDescent="0.3">
      <c r="A26" s="70"/>
      <c r="B26" s="84" t="s">
        <v>164</v>
      </c>
      <c r="C26" s="72">
        <v>2024</v>
      </c>
      <c r="D26" s="108" t="s">
        <v>161</v>
      </c>
      <c r="E26" s="86"/>
      <c r="F26" s="87"/>
      <c r="G26" s="88">
        <v>5</v>
      </c>
      <c r="H26" s="58"/>
      <c r="I26" s="58">
        <v>5</v>
      </c>
      <c r="J26" s="59" t="s">
        <v>27</v>
      </c>
      <c r="K26" s="63"/>
      <c r="L26" s="63"/>
      <c r="M26" s="76">
        <v>5</v>
      </c>
      <c r="N26" s="63"/>
      <c r="O26" s="63"/>
      <c r="P26" s="63"/>
      <c r="Q26" s="63"/>
      <c r="R26" s="63"/>
      <c r="S26" s="63"/>
      <c r="T26" s="63"/>
      <c r="U26" s="63"/>
      <c r="V26" s="63"/>
      <c r="W26" s="63"/>
      <c r="X26" s="58"/>
      <c r="Y26" s="63"/>
      <c r="Z26" s="89"/>
      <c r="AA26" s="111" t="s">
        <v>165</v>
      </c>
      <c r="AB26" s="90" t="s">
        <v>166</v>
      </c>
      <c r="AC26" s="84" t="s">
        <v>167</v>
      </c>
      <c r="AD26" s="91"/>
      <c r="AE26" s="92"/>
      <c r="AF26" s="92"/>
      <c r="AG26" s="66"/>
      <c r="AH26" s="65"/>
      <c r="AI26" s="67"/>
      <c r="AJ26" s="68"/>
    </row>
    <row r="27" spans="1:40" s="69" customFormat="1" ht="108" hidden="1" x14ac:dyDescent="0.3">
      <c r="A27" s="70"/>
      <c r="B27" s="84" t="s">
        <v>168</v>
      </c>
      <c r="C27" s="72">
        <v>2024</v>
      </c>
      <c r="D27" s="108" t="s">
        <v>161</v>
      </c>
      <c r="E27" s="86"/>
      <c r="F27" s="87"/>
      <c r="G27" s="88">
        <v>8.3000000000000007</v>
      </c>
      <c r="H27" s="58"/>
      <c r="I27" s="58">
        <v>8.3000000000000007</v>
      </c>
      <c r="J27" s="59" t="s">
        <v>27</v>
      </c>
      <c r="K27" s="63"/>
      <c r="L27" s="63"/>
      <c r="M27" s="76">
        <v>8.3000000000000007</v>
      </c>
      <c r="N27" s="63"/>
      <c r="O27" s="63"/>
      <c r="P27" s="63"/>
      <c r="Q27" s="63"/>
      <c r="R27" s="63"/>
      <c r="S27" s="63"/>
      <c r="T27" s="63"/>
      <c r="U27" s="63"/>
      <c r="V27" s="63"/>
      <c r="W27" s="63"/>
      <c r="X27" s="58"/>
      <c r="Y27" s="63"/>
      <c r="Z27" s="89"/>
      <c r="AA27" s="111" t="s">
        <v>169</v>
      </c>
      <c r="AB27" s="90"/>
      <c r="AC27" s="84" t="s">
        <v>170</v>
      </c>
      <c r="AD27" s="91"/>
      <c r="AE27" s="92"/>
      <c r="AF27" s="92"/>
      <c r="AG27" s="66"/>
      <c r="AH27" s="65"/>
      <c r="AI27" s="67"/>
      <c r="AJ27" s="68"/>
    </row>
    <row r="28" spans="1:40" s="69" customFormat="1" ht="54" hidden="1" x14ac:dyDescent="0.3">
      <c r="A28" s="70"/>
      <c r="B28" s="77" t="s">
        <v>171</v>
      </c>
      <c r="C28" s="72">
        <v>2024</v>
      </c>
      <c r="D28" s="108" t="s">
        <v>161</v>
      </c>
      <c r="E28" s="55"/>
      <c r="F28" s="77"/>
      <c r="G28" s="57">
        <v>2.1</v>
      </c>
      <c r="H28" s="58"/>
      <c r="I28" s="58">
        <v>2.1</v>
      </c>
      <c r="J28" s="59" t="s">
        <v>172</v>
      </c>
      <c r="K28" s="63"/>
      <c r="L28" s="63">
        <v>0.16</v>
      </c>
      <c r="M28" s="76">
        <v>0.49</v>
      </c>
      <c r="N28" s="63">
        <v>0.56000000000000005</v>
      </c>
      <c r="O28" s="63"/>
      <c r="P28" s="63"/>
      <c r="Q28" s="63"/>
      <c r="R28" s="63"/>
      <c r="S28" s="63"/>
      <c r="T28" s="63"/>
      <c r="U28" s="63">
        <v>0.8</v>
      </c>
      <c r="V28" s="63"/>
      <c r="W28" s="63"/>
      <c r="X28" s="58">
        <v>0.09</v>
      </c>
      <c r="Y28" s="63"/>
      <c r="Z28" s="89"/>
      <c r="AA28" s="107" t="s">
        <v>173</v>
      </c>
      <c r="AB28" s="63" t="s">
        <v>174</v>
      </c>
      <c r="AC28" s="63" t="s">
        <v>175</v>
      </c>
      <c r="AD28" s="112" t="s">
        <v>176</v>
      </c>
      <c r="AE28" s="67"/>
      <c r="AF28" s="82"/>
      <c r="AG28" s="66"/>
      <c r="AH28" s="65"/>
      <c r="AI28" s="67"/>
      <c r="AJ28" s="68"/>
    </row>
    <row r="29" spans="1:40" ht="34.799999999999997" hidden="1" x14ac:dyDescent="0.35">
      <c r="A29" s="28" t="s">
        <v>177</v>
      </c>
      <c r="B29" s="29" t="s">
        <v>178</v>
      </c>
      <c r="C29" s="19"/>
      <c r="D29" s="41"/>
      <c r="E29" s="39"/>
      <c r="F29" s="113"/>
      <c r="G29" s="42"/>
      <c r="H29" s="43"/>
      <c r="I29" s="43"/>
      <c r="J29" s="44"/>
      <c r="K29" s="45"/>
      <c r="L29" s="45"/>
      <c r="M29" s="46"/>
      <c r="N29" s="45"/>
      <c r="O29" s="45"/>
      <c r="P29" s="45"/>
      <c r="Q29" s="45"/>
      <c r="R29" s="45"/>
      <c r="S29" s="45"/>
      <c r="T29" s="45"/>
      <c r="U29" s="45"/>
      <c r="V29" s="45"/>
      <c r="W29" s="45"/>
      <c r="X29" s="45"/>
      <c r="Y29" s="45"/>
      <c r="Z29" s="15"/>
      <c r="AA29" s="114"/>
      <c r="AB29" s="47"/>
      <c r="AC29" s="115"/>
      <c r="AD29" s="115"/>
      <c r="AE29" s="48"/>
      <c r="AF29" s="25"/>
      <c r="AG29" s="49"/>
      <c r="AH29" s="48"/>
      <c r="AI29" s="50"/>
      <c r="AJ29" s="51"/>
      <c r="AK29" s="10" t="s">
        <v>179</v>
      </c>
    </row>
    <row r="30" spans="1:40" ht="36" hidden="1" x14ac:dyDescent="0.3">
      <c r="A30" s="39">
        <v>1</v>
      </c>
      <c r="B30" s="115" t="s">
        <v>180</v>
      </c>
      <c r="C30" s="41">
        <v>2022</v>
      </c>
      <c r="D30" s="41" t="s">
        <v>45</v>
      </c>
      <c r="E30" s="39" t="s">
        <v>30</v>
      </c>
      <c r="F30" s="25" t="s">
        <v>181</v>
      </c>
      <c r="G30" s="42">
        <f t="shared" ref="G30:G31" si="1">SUM(H30:I30)</f>
        <v>5.86</v>
      </c>
      <c r="H30" s="43"/>
      <c r="I30" s="43">
        <v>5.86</v>
      </c>
      <c r="J30" s="44" t="s">
        <v>27</v>
      </c>
      <c r="K30" s="45"/>
      <c r="L30" s="45"/>
      <c r="M30" s="46">
        <v>5.86</v>
      </c>
      <c r="N30" s="45"/>
      <c r="O30" s="45"/>
      <c r="P30" s="45"/>
      <c r="Q30" s="45"/>
      <c r="R30" s="45"/>
      <c r="S30" s="45"/>
      <c r="T30" s="45"/>
      <c r="U30" s="45"/>
      <c r="V30" s="45"/>
      <c r="W30" s="45"/>
      <c r="X30" s="45"/>
      <c r="Y30" s="45"/>
      <c r="Z30" s="45"/>
      <c r="AA30" s="47" t="s">
        <v>182</v>
      </c>
      <c r="AB30" s="108" t="s">
        <v>183</v>
      </c>
      <c r="AC30" s="115" t="s">
        <v>184</v>
      </c>
      <c r="AD30" s="115"/>
      <c r="AE30" s="50"/>
      <c r="AF30" s="25"/>
      <c r="AG30" s="116" t="s">
        <v>63</v>
      </c>
      <c r="AH30" s="78" t="s">
        <v>137</v>
      </c>
      <c r="AI30" s="50" t="s">
        <v>51</v>
      </c>
      <c r="AJ30" s="51"/>
    </row>
    <row r="31" spans="1:40" ht="72" hidden="1" x14ac:dyDescent="0.3">
      <c r="A31" s="39">
        <v>2</v>
      </c>
      <c r="B31" s="115" t="s">
        <v>185</v>
      </c>
      <c r="C31" s="41">
        <v>2022</v>
      </c>
      <c r="D31" s="41" t="s">
        <v>45</v>
      </c>
      <c r="E31" s="39" t="s">
        <v>30</v>
      </c>
      <c r="F31" s="25" t="s">
        <v>181</v>
      </c>
      <c r="G31" s="42">
        <f t="shared" si="1"/>
        <v>5</v>
      </c>
      <c r="H31" s="43"/>
      <c r="I31" s="43">
        <v>5</v>
      </c>
      <c r="J31" s="44" t="s">
        <v>27</v>
      </c>
      <c r="K31" s="45"/>
      <c r="L31" s="45"/>
      <c r="M31" s="46">
        <v>5</v>
      </c>
      <c r="N31" s="45"/>
      <c r="O31" s="45"/>
      <c r="P31" s="45"/>
      <c r="Q31" s="45"/>
      <c r="R31" s="45"/>
      <c r="S31" s="45"/>
      <c r="T31" s="45"/>
      <c r="U31" s="45"/>
      <c r="V31" s="45"/>
      <c r="W31" s="45"/>
      <c r="X31" s="45"/>
      <c r="Y31" s="45"/>
      <c r="Z31" s="45"/>
      <c r="AA31" s="47" t="s">
        <v>186</v>
      </c>
      <c r="AB31" s="108" t="s">
        <v>187</v>
      </c>
      <c r="AC31" s="115" t="s">
        <v>188</v>
      </c>
      <c r="AD31" s="115"/>
      <c r="AE31" s="50"/>
      <c r="AF31" s="25"/>
      <c r="AG31" s="116" t="s">
        <v>63</v>
      </c>
      <c r="AH31" s="78" t="s">
        <v>137</v>
      </c>
      <c r="AI31" s="50" t="s">
        <v>51</v>
      </c>
      <c r="AJ31" s="51"/>
    </row>
    <row r="32" spans="1:40" s="123" customFormat="1" ht="36" hidden="1" x14ac:dyDescent="0.35">
      <c r="A32" s="39">
        <v>3</v>
      </c>
      <c r="B32" s="115" t="s">
        <v>189</v>
      </c>
      <c r="C32" s="41">
        <v>2022</v>
      </c>
      <c r="D32" s="41" t="s">
        <v>45</v>
      </c>
      <c r="E32" s="117" t="s">
        <v>30</v>
      </c>
      <c r="F32" s="25" t="s">
        <v>181</v>
      </c>
      <c r="G32" s="42">
        <v>30</v>
      </c>
      <c r="H32" s="43"/>
      <c r="I32" s="43">
        <v>30</v>
      </c>
      <c r="J32" s="44" t="s">
        <v>190</v>
      </c>
      <c r="K32" s="45"/>
      <c r="L32" s="45">
        <v>4.1500000000000004</v>
      </c>
      <c r="M32" s="118">
        <v>10</v>
      </c>
      <c r="N32" s="45"/>
      <c r="O32" s="119">
        <v>15.85</v>
      </c>
      <c r="P32" s="119"/>
      <c r="Q32" s="45"/>
      <c r="R32" s="45"/>
      <c r="S32" s="45"/>
      <c r="T32" s="45"/>
      <c r="U32" s="45"/>
      <c r="V32" s="45"/>
      <c r="W32" s="45"/>
      <c r="X32" s="45"/>
      <c r="Y32" s="45"/>
      <c r="Z32" s="45"/>
      <c r="AA32" s="47" t="s">
        <v>186</v>
      </c>
      <c r="AB32" s="108" t="s">
        <v>191</v>
      </c>
      <c r="AC32" s="115" t="s">
        <v>184</v>
      </c>
      <c r="AD32" s="115"/>
      <c r="AE32" s="120"/>
      <c r="AF32" s="121"/>
      <c r="AG32" s="116" t="s">
        <v>63</v>
      </c>
      <c r="AH32" s="78" t="s">
        <v>137</v>
      </c>
      <c r="AI32" s="50" t="s">
        <v>51</v>
      </c>
      <c r="AJ32" s="122"/>
    </row>
    <row r="33" spans="1:38" ht="90" hidden="1" x14ac:dyDescent="0.3">
      <c r="A33" s="39">
        <v>4</v>
      </c>
      <c r="B33" s="115" t="s">
        <v>192</v>
      </c>
      <c r="C33" s="41">
        <v>2022</v>
      </c>
      <c r="D33" s="41" t="s">
        <v>45</v>
      </c>
      <c r="E33" s="39" t="s">
        <v>30</v>
      </c>
      <c r="F33" s="25" t="s">
        <v>181</v>
      </c>
      <c r="G33" s="42">
        <v>15</v>
      </c>
      <c r="H33" s="43"/>
      <c r="I33" s="43">
        <v>15</v>
      </c>
      <c r="J33" s="44" t="s">
        <v>27</v>
      </c>
      <c r="K33" s="45"/>
      <c r="L33" s="45"/>
      <c r="M33" s="46">
        <v>15</v>
      </c>
      <c r="N33" s="45"/>
      <c r="O33" s="45"/>
      <c r="P33" s="45"/>
      <c r="Q33" s="45"/>
      <c r="R33" s="45"/>
      <c r="S33" s="45"/>
      <c r="T33" s="45"/>
      <c r="U33" s="45"/>
      <c r="V33" s="45"/>
      <c r="W33" s="45"/>
      <c r="X33" s="45"/>
      <c r="Y33" s="45"/>
      <c r="Z33" s="45"/>
      <c r="AA33" s="47" t="s">
        <v>193</v>
      </c>
      <c r="AB33" s="108" t="s">
        <v>194</v>
      </c>
      <c r="AC33" s="115" t="s">
        <v>195</v>
      </c>
      <c r="AD33" s="115"/>
      <c r="AE33" s="50"/>
      <c r="AF33" s="25"/>
      <c r="AG33" s="116" t="s">
        <v>63</v>
      </c>
      <c r="AH33" s="78" t="s">
        <v>137</v>
      </c>
      <c r="AI33" s="50" t="s">
        <v>51</v>
      </c>
      <c r="AJ33" s="51"/>
    </row>
    <row r="34" spans="1:38" ht="126" hidden="1" x14ac:dyDescent="0.3">
      <c r="A34" s="39"/>
      <c r="B34" s="124" t="s">
        <v>196</v>
      </c>
      <c r="C34" s="41">
        <v>2024</v>
      </c>
      <c r="D34" s="41" t="s">
        <v>161</v>
      </c>
      <c r="E34" s="39" t="s">
        <v>39</v>
      </c>
      <c r="F34" s="87" t="s">
        <v>85</v>
      </c>
      <c r="G34" s="42">
        <v>0.74</v>
      </c>
      <c r="H34" s="43"/>
      <c r="I34" s="43">
        <v>0.74</v>
      </c>
      <c r="J34" s="44" t="s">
        <v>35</v>
      </c>
      <c r="K34" s="45"/>
      <c r="L34" s="45"/>
      <c r="M34" s="46"/>
      <c r="N34" s="45"/>
      <c r="O34" s="45"/>
      <c r="P34" s="45"/>
      <c r="Q34" s="45"/>
      <c r="R34" s="45"/>
      <c r="S34" s="45"/>
      <c r="T34" s="45"/>
      <c r="U34" s="45"/>
      <c r="V34" s="45"/>
      <c r="W34" s="45"/>
      <c r="X34" s="45"/>
      <c r="Y34" s="45"/>
      <c r="Z34" s="45"/>
      <c r="AA34" s="102" t="s">
        <v>197</v>
      </c>
      <c r="AB34" s="102" t="s">
        <v>198</v>
      </c>
      <c r="AC34" s="124" t="s">
        <v>199</v>
      </c>
      <c r="AD34" s="124" t="s">
        <v>199</v>
      </c>
      <c r="AE34" s="50"/>
      <c r="AF34" s="25"/>
      <c r="AG34" s="116"/>
      <c r="AH34" s="78"/>
      <c r="AI34" s="50"/>
      <c r="AJ34" s="51"/>
    </row>
    <row r="35" spans="1:38" ht="50.4" hidden="1" x14ac:dyDescent="0.3">
      <c r="A35" s="39"/>
      <c r="B35" s="112" t="s">
        <v>200</v>
      </c>
      <c r="C35" s="41">
        <v>2024</v>
      </c>
      <c r="D35" s="41" t="s">
        <v>161</v>
      </c>
      <c r="E35" s="39" t="s">
        <v>201</v>
      </c>
      <c r="F35" s="25" t="s">
        <v>181</v>
      </c>
      <c r="G35" s="42">
        <v>1.23</v>
      </c>
      <c r="H35" s="43">
        <v>1.23</v>
      </c>
      <c r="I35" s="43"/>
      <c r="J35" s="44" t="s">
        <v>201</v>
      </c>
      <c r="K35" s="45"/>
      <c r="L35" s="45"/>
      <c r="M35" s="46"/>
      <c r="N35" s="45"/>
      <c r="O35" s="45"/>
      <c r="P35" s="45"/>
      <c r="Q35" s="45"/>
      <c r="R35" s="45"/>
      <c r="S35" s="45"/>
      <c r="T35" s="45"/>
      <c r="U35" s="45"/>
      <c r="V35" s="45"/>
      <c r="W35" s="45"/>
      <c r="X35" s="45"/>
      <c r="Y35" s="45"/>
      <c r="Z35" s="45"/>
      <c r="AA35" s="47" t="s">
        <v>193</v>
      </c>
      <c r="AB35" s="108" t="s">
        <v>202</v>
      </c>
      <c r="AC35" s="112" t="s">
        <v>176</v>
      </c>
      <c r="AD35" s="112" t="s">
        <v>176</v>
      </c>
      <c r="AE35" s="50"/>
      <c r="AF35" s="25"/>
      <c r="AG35" s="116"/>
      <c r="AH35" s="78"/>
      <c r="AI35" s="50"/>
      <c r="AJ35" s="51" t="s">
        <v>203</v>
      </c>
    </row>
    <row r="36" spans="1:38" s="131" customFormat="1" ht="70.8" hidden="1" customHeight="1" x14ac:dyDescent="0.3">
      <c r="A36" s="39">
        <v>5</v>
      </c>
      <c r="B36" s="125" t="s">
        <v>204</v>
      </c>
      <c r="C36" s="108">
        <v>2023</v>
      </c>
      <c r="D36" s="41" t="s">
        <v>45</v>
      </c>
      <c r="E36" s="108" t="s">
        <v>205</v>
      </c>
      <c r="F36" s="126" t="s">
        <v>206</v>
      </c>
      <c r="G36" s="42">
        <f>SUM(H36:I36)</f>
        <v>0.5</v>
      </c>
      <c r="H36" s="43"/>
      <c r="I36" s="43">
        <v>0.5</v>
      </c>
      <c r="J36" s="44" t="s">
        <v>32</v>
      </c>
      <c r="K36" s="127"/>
      <c r="L36" s="127"/>
      <c r="M36" s="128"/>
      <c r="N36" s="127"/>
      <c r="O36" s="127"/>
      <c r="P36" s="127"/>
      <c r="Q36" s="127"/>
      <c r="R36" s="127">
        <v>0.5</v>
      </c>
      <c r="S36" s="127"/>
      <c r="T36" s="127"/>
      <c r="U36" s="127"/>
      <c r="V36" s="127"/>
      <c r="W36" s="127"/>
      <c r="X36" s="127"/>
      <c r="Y36" s="127"/>
      <c r="Z36" s="127"/>
      <c r="AA36" s="108" t="s">
        <v>207</v>
      </c>
      <c r="AB36" s="108" t="s">
        <v>208</v>
      </c>
      <c r="AC36" s="108" t="s">
        <v>209</v>
      </c>
      <c r="AD36" s="108"/>
      <c r="AE36" s="129"/>
      <c r="AF36" s="108"/>
      <c r="AG36" s="116" t="s">
        <v>63</v>
      </c>
      <c r="AH36" s="94" t="s">
        <v>99</v>
      </c>
      <c r="AI36" s="129" t="s">
        <v>210</v>
      </c>
      <c r="AJ36" s="130" t="s">
        <v>211</v>
      </c>
    </row>
    <row r="37" spans="1:38" s="123" customFormat="1" ht="36" x14ac:dyDescent="0.35">
      <c r="A37" s="39">
        <v>6</v>
      </c>
      <c r="B37" s="115" t="s">
        <v>212</v>
      </c>
      <c r="C37" s="132">
        <v>2023</v>
      </c>
      <c r="D37" s="41" t="s">
        <v>45</v>
      </c>
      <c r="E37" s="117" t="s">
        <v>213</v>
      </c>
      <c r="F37" s="25" t="s">
        <v>214</v>
      </c>
      <c r="G37" s="42">
        <v>0.16</v>
      </c>
      <c r="H37" s="43"/>
      <c r="I37" s="43">
        <f t="shared" ref="I37:I40" si="2">SUM(K37:Z37)</f>
        <v>0.16</v>
      </c>
      <c r="J37" s="44" t="s">
        <v>40</v>
      </c>
      <c r="K37" s="45"/>
      <c r="L37" s="45"/>
      <c r="M37" s="118"/>
      <c r="N37" s="45"/>
      <c r="O37" s="119"/>
      <c r="P37" s="119"/>
      <c r="Q37" s="45"/>
      <c r="R37" s="45"/>
      <c r="S37" s="45"/>
      <c r="T37" s="45"/>
      <c r="U37" s="45"/>
      <c r="V37" s="45"/>
      <c r="W37" s="45"/>
      <c r="X37" s="45"/>
      <c r="Y37" s="45"/>
      <c r="Z37" s="45">
        <v>0.16</v>
      </c>
      <c r="AA37" s="47" t="s">
        <v>215</v>
      </c>
      <c r="AB37" s="47" t="s">
        <v>216</v>
      </c>
      <c r="AC37" s="132" t="s">
        <v>217</v>
      </c>
      <c r="AD37" s="132"/>
      <c r="AE37" s="133"/>
      <c r="AF37" s="132"/>
      <c r="AH37" s="103" t="s">
        <v>45</v>
      </c>
      <c r="AI37" s="120"/>
    </row>
    <row r="38" spans="1:38" ht="36" hidden="1" x14ac:dyDescent="0.3">
      <c r="A38" s="39">
        <v>7</v>
      </c>
      <c r="B38" s="115" t="s">
        <v>218</v>
      </c>
      <c r="C38" s="132">
        <v>2023</v>
      </c>
      <c r="D38" s="41" t="s">
        <v>45</v>
      </c>
      <c r="E38" s="39" t="s">
        <v>219</v>
      </c>
      <c r="F38" s="25" t="s">
        <v>214</v>
      </c>
      <c r="G38" s="42">
        <v>0.1</v>
      </c>
      <c r="H38" s="43"/>
      <c r="I38" s="43">
        <f t="shared" si="2"/>
        <v>0.1</v>
      </c>
      <c r="J38" s="44" t="s">
        <v>220</v>
      </c>
      <c r="K38" s="45"/>
      <c r="L38" s="45">
        <v>0.1</v>
      </c>
      <c r="M38" s="46"/>
      <c r="N38" s="45"/>
      <c r="O38" s="45"/>
      <c r="P38" s="45"/>
      <c r="Q38" s="45"/>
      <c r="R38" s="45"/>
      <c r="S38" s="45"/>
      <c r="T38" s="45"/>
      <c r="U38" s="45"/>
      <c r="V38" s="45"/>
      <c r="W38" s="45"/>
      <c r="X38" s="45"/>
      <c r="Y38" s="45"/>
      <c r="Z38" s="45"/>
      <c r="AA38" s="47" t="s">
        <v>215</v>
      </c>
      <c r="AB38" s="134" t="s">
        <v>221</v>
      </c>
      <c r="AC38" s="132" t="s">
        <v>217</v>
      </c>
      <c r="AD38" s="132"/>
      <c r="AE38" s="133"/>
      <c r="AF38" s="132"/>
      <c r="AH38" s="103" t="s">
        <v>45</v>
      </c>
      <c r="AI38" s="50"/>
    </row>
    <row r="39" spans="1:38" ht="36" hidden="1" x14ac:dyDescent="0.3">
      <c r="A39" s="39">
        <v>8</v>
      </c>
      <c r="B39" s="125" t="s">
        <v>222</v>
      </c>
      <c r="C39" s="132">
        <v>2023</v>
      </c>
      <c r="D39" s="41" t="s">
        <v>45</v>
      </c>
      <c r="E39" s="39" t="s">
        <v>219</v>
      </c>
      <c r="F39" s="25" t="s">
        <v>214</v>
      </c>
      <c r="G39" s="42">
        <v>7.0000000000000007E-2</v>
      </c>
      <c r="H39" s="43"/>
      <c r="I39" s="43">
        <f t="shared" si="2"/>
        <v>7.0000000000000007E-2</v>
      </c>
      <c r="J39" s="44" t="s">
        <v>33</v>
      </c>
      <c r="K39" s="45"/>
      <c r="L39" s="45"/>
      <c r="M39" s="46"/>
      <c r="N39" s="45"/>
      <c r="O39" s="45"/>
      <c r="P39" s="45"/>
      <c r="Q39" s="45"/>
      <c r="R39" s="45"/>
      <c r="S39" s="45">
        <v>7.0000000000000007E-2</v>
      </c>
      <c r="T39" s="45"/>
      <c r="U39" s="45"/>
      <c r="V39" s="45"/>
      <c r="W39" s="45"/>
      <c r="X39" s="45"/>
      <c r="Y39" s="45"/>
      <c r="Z39" s="45"/>
      <c r="AA39" s="47" t="s">
        <v>215</v>
      </c>
      <c r="AB39" s="47" t="s">
        <v>223</v>
      </c>
      <c r="AC39" s="132" t="s">
        <v>217</v>
      </c>
      <c r="AD39" s="132"/>
      <c r="AE39" s="133"/>
      <c r="AF39" s="132"/>
      <c r="AH39" s="103" t="s">
        <v>45</v>
      </c>
      <c r="AI39" s="50"/>
    </row>
    <row r="40" spans="1:38" ht="36" hidden="1" x14ac:dyDescent="0.3">
      <c r="A40" s="39">
        <v>9</v>
      </c>
      <c r="B40" s="115" t="s">
        <v>224</v>
      </c>
      <c r="C40" s="132">
        <v>2023</v>
      </c>
      <c r="D40" s="41" t="s">
        <v>45</v>
      </c>
      <c r="E40" s="39" t="s">
        <v>219</v>
      </c>
      <c r="F40" s="25" t="s">
        <v>214</v>
      </c>
      <c r="G40" s="42">
        <v>0.1</v>
      </c>
      <c r="H40" s="43"/>
      <c r="I40" s="43">
        <f t="shared" si="2"/>
        <v>0.1</v>
      </c>
      <c r="J40" s="44" t="s">
        <v>27</v>
      </c>
      <c r="K40" s="45"/>
      <c r="L40" s="45"/>
      <c r="M40" s="46">
        <v>0.1</v>
      </c>
      <c r="N40" s="45"/>
      <c r="O40" s="45"/>
      <c r="P40" s="45"/>
      <c r="Q40" s="45"/>
      <c r="R40" s="45"/>
      <c r="S40" s="45"/>
      <c r="T40" s="45"/>
      <c r="U40" s="45"/>
      <c r="V40" s="45"/>
      <c r="W40" s="45"/>
      <c r="X40" s="45"/>
      <c r="Y40" s="45"/>
      <c r="Z40" s="45"/>
      <c r="AA40" s="47" t="s">
        <v>225</v>
      </c>
      <c r="AB40" s="47" t="s">
        <v>226</v>
      </c>
      <c r="AC40" s="132" t="s">
        <v>227</v>
      </c>
      <c r="AD40" s="132"/>
      <c r="AE40" s="133"/>
      <c r="AF40" s="132"/>
      <c r="AH40" s="48" t="s">
        <v>107</v>
      </c>
      <c r="AI40" s="50" t="s">
        <v>228</v>
      </c>
    </row>
    <row r="41" spans="1:38" s="131" customFormat="1" ht="306" hidden="1" x14ac:dyDescent="0.3">
      <c r="A41" s="39">
        <v>10</v>
      </c>
      <c r="B41" s="125" t="s">
        <v>229</v>
      </c>
      <c r="C41" s="108">
        <v>2021</v>
      </c>
      <c r="D41" s="108" t="s">
        <v>45</v>
      </c>
      <c r="E41" s="39" t="s">
        <v>132</v>
      </c>
      <c r="F41" s="132" t="s">
        <v>93</v>
      </c>
      <c r="G41" s="42">
        <f>SUM(H41:J41)</f>
        <v>29.1</v>
      </c>
      <c r="H41" s="135">
        <v>29.1</v>
      </c>
      <c r="I41" s="43"/>
      <c r="J41" s="44"/>
      <c r="K41" s="127"/>
      <c r="L41" s="127"/>
      <c r="M41" s="128"/>
      <c r="N41" s="127"/>
      <c r="O41" s="127"/>
      <c r="P41" s="127"/>
      <c r="Q41" s="127"/>
      <c r="R41" s="127"/>
      <c r="S41" s="127"/>
      <c r="T41" s="127"/>
      <c r="U41" s="127"/>
      <c r="V41" s="127"/>
      <c r="W41" s="127"/>
      <c r="X41" s="127"/>
      <c r="Y41" s="127"/>
      <c r="Z41" s="127"/>
      <c r="AA41" s="108" t="s">
        <v>230</v>
      </c>
      <c r="AB41" s="108" t="s">
        <v>231</v>
      </c>
      <c r="AC41" s="136" t="s">
        <v>232</v>
      </c>
      <c r="AD41" s="136"/>
      <c r="AE41" s="50"/>
      <c r="AF41" s="129"/>
      <c r="AG41" s="137" t="s">
        <v>63</v>
      </c>
      <c r="AH41" s="138" t="s">
        <v>45</v>
      </c>
      <c r="AI41" s="129" t="s">
        <v>233</v>
      </c>
      <c r="AJ41" s="139" t="s">
        <v>234</v>
      </c>
    </row>
    <row r="42" spans="1:38" ht="72" hidden="1" x14ac:dyDescent="0.3">
      <c r="A42" s="39">
        <v>11</v>
      </c>
      <c r="B42" s="40" t="s">
        <v>235</v>
      </c>
      <c r="C42" s="41">
        <v>2023</v>
      </c>
      <c r="D42" s="41" t="s">
        <v>45</v>
      </c>
      <c r="E42" s="39" t="s">
        <v>236</v>
      </c>
      <c r="F42" s="42" t="s">
        <v>237</v>
      </c>
      <c r="G42" s="44">
        <f t="shared" ref="G42:G43" si="3">SUM(H42:I42)</f>
        <v>0.6</v>
      </c>
      <c r="H42" s="140"/>
      <c r="I42" s="43">
        <v>0.6</v>
      </c>
      <c r="J42" s="44" t="s">
        <v>27</v>
      </c>
      <c r="K42" s="45"/>
      <c r="L42" s="45"/>
      <c r="M42" s="43">
        <v>0.6</v>
      </c>
      <c r="N42" s="45"/>
      <c r="O42" s="45"/>
      <c r="P42" s="45"/>
      <c r="Q42" s="45"/>
      <c r="R42" s="45"/>
      <c r="S42" s="45"/>
      <c r="T42" s="45"/>
      <c r="U42" s="45"/>
      <c r="V42" s="45"/>
      <c r="W42" s="45"/>
      <c r="X42" s="45"/>
      <c r="Y42" s="45"/>
      <c r="Z42" s="45"/>
      <c r="AA42" s="47" t="s">
        <v>238</v>
      </c>
      <c r="AB42" s="47" t="s">
        <v>239</v>
      </c>
      <c r="AC42" s="115" t="s">
        <v>240</v>
      </c>
      <c r="AD42" s="115"/>
      <c r="AE42" s="50">
        <v>1</v>
      </c>
      <c r="AF42" s="25"/>
      <c r="AG42" s="49" t="s">
        <v>241</v>
      </c>
      <c r="AH42" s="138" t="s">
        <v>45</v>
      </c>
      <c r="AI42" s="50" t="s">
        <v>51</v>
      </c>
      <c r="AJ42" s="51"/>
      <c r="AK42" s="10" t="s">
        <v>242</v>
      </c>
    </row>
    <row r="43" spans="1:38" ht="72" hidden="1" x14ac:dyDescent="0.3">
      <c r="A43" s="39">
        <v>12</v>
      </c>
      <c r="B43" s="40" t="s">
        <v>243</v>
      </c>
      <c r="C43" s="41">
        <v>2023</v>
      </c>
      <c r="D43" s="41" t="s">
        <v>45</v>
      </c>
      <c r="E43" s="39" t="s">
        <v>244</v>
      </c>
      <c r="F43" s="42" t="s">
        <v>237</v>
      </c>
      <c r="G43" s="44">
        <f t="shared" si="3"/>
        <v>0.55000000000000004</v>
      </c>
      <c r="H43" s="140"/>
      <c r="I43" s="43">
        <v>0.55000000000000004</v>
      </c>
      <c r="J43" s="44" t="s">
        <v>27</v>
      </c>
      <c r="K43" s="45"/>
      <c r="L43" s="45"/>
      <c r="M43" s="43">
        <v>0.55000000000000004</v>
      </c>
      <c r="N43" s="45"/>
      <c r="O43" s="45"/>
      <c r="P43" s="45"/>
      <c r="Q43" s="45"/>
      <c r="R43" s="45"/>
      <c r="S43" s="45"/>
      <c r="T43" s="45"/>
      <c r="U43" s="45"/>
      <c r="V43" s="45"/>
      <c r="W43" s="45"/>
      <c r="X43" s="45"/>
      <c r="Y43" s="45"/>
      <c r="Z43" s="45"/>
      <c r="AA43" s="47" t="s">
        <v>238</v>
      </c>
      <c r="AB43" s="47" t="s">
        <v>245</v>
      </c>
      <c r="AC43" s="115" t="s">
        <v>240</v>
      </c>
      <c r="AD43" s="115"/>
      <c r="AE43" s="50">
        <v>1</v>
      </c>
      <c r="AF43" s="25"/>
      <c r="AG43" s="49" t="s">
        <v>241</v>
      </c>
      <c r="AH43" s="138" t="s">
        <v>45</v>
      </c>
      <c r="AI43" s="50" t="s">
        <v>51</v>
      </c>
      <c r="AJ43" s="51"/>
      <c r="AK43" s="10" t="s">
        <v>242</v>
      </c>
    </row>
    <row r="44" spans="1:38" hidden="1" x14ac:dyDescent="0.3">
      <c r="A44" s="39"/>
      <c r="B44" s="141" t="s">
        <v>246</v>
      </c>
      <c r="C44" s="132"/>
      <c r="D44" s="41"/>
      <c r="E44" s="39"/>
      <c r="F44" s="25"/>
      <c r="G44" s="42"/>
      <c r="H44" s="43"/>
      <c r="I44" s="43"/>
      <c r="J44" s="44"/>
      <c r="K44" s="45"/>
      <c r="L44" s="45"/>
      <c r="M44" s="46"/>
      <c r="N44" s="45"/>
      <c r="O44" s="45"/>
      <c r="P44" s="45"/>
      <c r="Q44" s="45"/>
      <c r="R44" s="45"/>
      <c r="S44" s="45"/>
      <c r="T44" s="45"/>
      <c r="U44" s="45"/>
      <c r="V44" s="45"/>
      <c r="W44" s="45"/>
      <c r="X44" s="45"/>
      <c r="Y44" s="45"/>
      <c r="Z44" s="45"/>
      <c r="AA44" s="47"/>
      <c r="AB44" s="133"/>
      <c r="AC44" s="132"/>
      <c r="AD44" s="132"/>
      <c r="AE44" s="133"/>
      <c r="AF44" s="132"/>
      <c r="AH44" s="48"/>
      <c r="AI44" s="50"/>
      <c r="AK44" s="10" t="s">
        <v>179</v>
      </c>
    </row>
    <row r="45" spans="1:38" ht="90" hidden="1" x14ac:dyDescent="0.3">
      <c r="A45" s="39">
        <v>1</v>
      </c>
      <c r="B45" s="125" t="s">
        <v>247</v>
      </c>
      <c r="C45" s="41">
        <v>2022</v>
      </c>
      <c r="D45" s="41" t="s">
        <v>45</v>
      </c>
      <c r="E45" s="39" t="s">
        <v>38</v>
      </c>
      <c r="F45" s="126" t="s">
        <v>248</v>
      </c>
      <c r="G45" s="42">
        <v>0.03</v>
      </c>
      <c r="H45" s="43"/>
      <c r="I45" s="43">
        <v>0.03</v>
      </c>
      <c r="J45" s="44" t="s">
        <v>34</v>
      </c>
      <c r="K45" s="45"/>
      <c r="L45" s="45"/>
      <c r="M45" s="46"/>
      <c r="N45" s="45"/>
      <c r="O45" s="45"/>
      <c r="P45" s="45"/>
      <c r="Q45" s="45"/>
      <c r="R45" s="45"/>
      <c r="S45" s="45"/>
      <c r="T45" s="45">
        <v>0.03</v>
      </c>
      <c r="U45" s="45"/>
      <c r="V45" s="45"/>
      <c r="W45" s="45"/>
      <c r="X45" s="45"/>
      <c r="Y45" s="45"/>
      <c r="Z45" s="45"/>
      <c r="AA45" s="47" t="s">
        <v>230</v>
      </c>
      <c r="AB45" s="47" t="s">
        <v>249</v>
      </c>
      <c r="AC45" s="127" t="s">
        <v>250</v>
      </c>
      <c r="AD45" s="127"/>
      <c r="AE45" s="50"/>
      <c r="AF45" s="25"/>
      <c r="AG45" s="116" t="s">
        <v>63</v>
      </c>
      <c r="AH45" s="138" t="s">
        <v>45</v>
      </c>
      <c r="AI45" s="50"/>
      <c r="AJ45" s="51"/>
      <c r="AK45" s="10" t="s">
        <v>251</v>
      </c>
      <c r="AL45" s="10" t="s">
        <v>252</v>
      </c>
    </row>
    <row r="46" spans="1:38" ht="54" hidden="1" x14ac:dyDescent="0.3">
      <c r="A46" s="39">
        <v>2</v>
      </c>
      <c r="B46" s="125" t="s">
        <v>253</v>
      </c>
      <c r="C46" s="41">
        <v>2022</v>
      </c>
      <c r="D46" s="41" t="s">
        <v>45</v>
      </c>
      <c r="E46" s="39" t="s">
        <v>38</v>
      </c>
      <c r="F46" s="126" t="s">
        <v>254</v>
      </c>
      <c r="G46" s="42">
        <v>0.11</v>
      </c>
      <c r="H46" s="43"/>
      <c r="I46" s="43">
        <v>0.11</v>
      </c>
      <c r="J46" s="44" t="s">
        <v>34</v>
      </c>
      <c r="K46" s="45"/>
      <c r="L46" s="45"/>
      <c r="M46" s="46"/>
      <c r="N46" s="45"/>
      <c r="O46" s="45"/>
      <c r="P46" s="45"/>
      <c r="Q46" s="45"/>
      <c r="R46" s="45"/>
      <c r="S46" s="45"/>
      <c r="T46" s="45">
        <v>0.11</v>
      </c>
      <c r="U46" s="45"/>
      <c r="V46" s="45"/>
      <c r="W46" s="45"/>
      <c r="X46" s="45"/>
      <c r="Y46" s="45"/>
      <c r="Z46" s="45"/>
      <c r="AA46" s="47" t="s">
        <v>255</v>
      </c>
      <c r="AB46" s="47" t="s">
        <v>256</v>
      </c>
      <c r="AC46" s="47" t="s">
        <v>257</v>
      </c>
      <c r="AD46" s="47"/>
      <c r="AE46" s="50"/>
      <c r="AF46" s="25"/>
      <c r="AG46" s="116" t="s">
        <v>63</v>
      </c>
      <c r="AH46" s="138" t="s">
        <v>45</v>
      </c>
      <c r="AI46" s="50"/>
      <c r="AJ46" s="51"/>
      <c r="AK46" s="10" t="s">
        <v>251</v>
      </c>
    </row>
    <row r="47" spans="1:38" ht="72" hidden="1" x14ac:dyDescent="0.3">
      <c r="A47" s="39">
        <v>3</v>
      </c>
      <c r="B47" s="125" t="s">
        <v>258</v>
      </c>
      <c r="C47" s="41">
        <v>2022</v>
      </c>
      <c r="D47" s="41" t="s">
        <v>45</v>
      </c>
      <c r="E47" s="39" t="s">
        <v>38</v>
      </c>
      <c r="F47" s="126" t="s">
        <v>254</v>
      </c>
      <c r="G47" s="42">
        <v>0.1</v>
      </c>
      <c r="H47" s="43"/>
      <c r="I47" s="43">
        <v>0.1</v>
      </c>
      <c r="J47" s="44" t="s">
        <v>38</v>
      </c>
      <c r="K47" s="45"/>
      <c r="L47" s="45"/>
      <c r="M47" s="46"/>
      <c r="N47" s="45"/>
      <c r="O47" s="45"/>
      <c r="P47" s="45"/>
      <c r="Q47" s="45"/>
      <c r="R47" s="45"/>
      <c r="S47" s="45"/>
      <c r="T47" s="45"/>
      <c r="U47" s="45"/>
      <c r="V47" s="45"/>
      <c r="W47" s="45"/>
      <c r="X47" s="45">
        <v>0.1</v>
      </c>
      <c r="Y47" s="45"/>
      <c r="Z47" s="45"/>
      <c r="AA47" s="47" t="s">
        <v>255</v>
      </c>
      <c r="AB47" s="47" t="s">
        <v>259</v>
      </c>
      <c r="AC47" s="47" t="s">
        <v>257</v>
      </c>
      <c r="AD47" s="47"/>
      <c r="AE47" s="50"/>
      <c r="AF47" s="25"/>
      <c r="AG47" s="116" t="s">
        <v>63</v>
      </c>
      <c r="AH47" s="138" t="s">
        <v>45</v>
      </c>
      <c r="AI47" s="50"/>
      <c r="AJ47" s="51"/>
      <c r="AK47" s="10" t="s">
        <v>251</v>
      </c>
      <c r="AL47" s="10" t="s">
        <v>260</v>
      </c>
    </row>
    <row r="48" spans="1:38" ht="72" hidden="1" x14ac:dyDescent="0.3">
      <c r="A48" s="39">
        <v>4</v>
      </c>
      <c r="B48" s="125" t="s">
        <v>261</v>
      </c>
      <c r="C48" s="142">
        <v>2022</v>
      </c>
      <c r="D48" s="41" t="s">
        <v>45</v>
      </c>
      <c r="E48" s="39" t="s">
        <v>38</v>
      </c>
      <c r="F48" s="126" t="s">
        <v>254</v>
      </c>
      <c r="G48" s="42">
        <v>0.32</v>
      </c>
      <c r="H48" s="43"/>
      <c r="I48" s="43">
        <v>0.32</v>
      </c>
      <c r="J48" s="44" t="s">
        <v>39</v>
      </c>
      <c r="K48" s="45"/>
      <c r="L48" s="45"/>
      <c r="M48" s="46"/>
      <c r="N48" s="45"/>
      <c r="O48" s="45"/>
      <c r="P48" s="45"/>
      <c r="Q48" s="45"/>
      <c r="R48" s="45"/>
      <c r="S48" s="45"/>
      <c r="T48" s="45"/>
      <c r="U48" s="45"/>
      <c r="V48" s="45"/>
      <c r="W48" s="45"/>
      <c r="X48" s="45"/>
      <c r="Y48" s="45">
        <v>0.32</v>
      </c>
      <c r="Z48" s="45"/>
      <c r="AA48" s="47" t="s">
        <v>262</v>
      </c>
      <c r="AB48" s="47" t="s">
        <v>263</v>
      </c>
      <c r="AC48" s="47" t="s">
        <v>257</v>
      </c>
      <c r="AD48" s="47"/>
      <c r="AE48" s="50"/>
      <c r="AF48" s="25"/>
      <c r="AG48" s="116" t="s">
        <v>63</v>
      </c>
      <c r="AH48" s="138" t="s">
        <v>45</v>
      </c>
      <c r="AI48" s="50"/>
      <c r="AJ48" s="51"/>
      <c r="AK48" s="10" t="s">
        <v>251</v>
      </c>
    </row>
    <row r="49" spans="1:41" ht="54" hidden="1" x14ac:dyDescent="0.3">
      <c r="A49" s="39">
        <v>5</v>
      </c>
      <c r="B49" s="127" t="s">
        <v>264</v>
      </c>
      <c r="C49" s="41">
        <v>2022</v>
      </c>
      <c r="D49" s="41" t="s">
        <v>45</v>
      </c>
      <c r="E49" s="39" t="s">
        <v>38</v>
      </c>
      <c r="F49" s="126" t="s">
        <v>254</v>
      </c>
      <c r="G49" s="140">
        <f t="shared" ref="G49:G50" si="4">SUM(H49:I49)</f>
        <v>6.7400000000000003E-3</v>
      </c>
      <c r="H49" s="43"/>
      <c r="I49" s="140">
        <v>6.7400000000000003E-3</v>
      </c>
      <c r="J49" s="44" t="s">
        <v>265</v>
      </c>
      <c r="K49" s="45"/>
      <c r="L49" s="140"/>
      <c r="M49" s="46"/>
      <c r="N49" s="45"/>
      <c r="O49" s="45"/>
      <c r="P49" s="45"/>
      <c r="Q49" s="45"/>
      <c r="R49" s="45"/>
      <c r="S49" s="45"/>
      <c r="T49" s="45"/>
      <c r="U49" s="45"/>
      <c r="V49" s="45"/>
      <c r="W49" s="45"/>
      <c r="X49" s="140">
        <v>6.7400000000000003E-3</v>
      </c>
      <c r="Y49" s="45"/>
      <c r="Z49" s="45"/>
      <c r="AA49" s="47" t="s">
        <v>86</v>
      </c>
      <c r="AB49" s="47" t="s">
        <v>266</v>
      </c>
      <c r="AC49" s="47" t="s">
        <v>267</v>
      </c>
      <c r="AD49" s="47"/>
      <c r="AE49" s="50"/>
      <c r="AF49" s="25"/>
      <c r="AG49" s="116" t="s">
        <v>63</v>
      </c>
      <c r="AH49" s="138" t="s">
        <v>45</v>
      </c>
      <c r="AI49" s="50"/>
      <c r="AJ49" s="51" t="s">
        <v>268</v>
      </c>
      <c r="AK49" s="10" t="s">
        <v>251</v>
      </c>
      <c r="AL49" s="10" t="s">
        <v>252</v>
      </c>
    </row>
    <row r="50" spans="1:41" ht="144" hidden="1" x14ac:dyDescent="0.3">
      <c r="A50" s="39">
        <v>6</v>
      </c>
      <c r="B50" s="125" t="s">
        <v>269</v>
      </c>
      <c r="C50" s="108">
        <v>2022</v>
      </c>
      <c r="D50" s="41" t="s">
        <v>45</v>
      </c>
      <c r="E50" s="39" t="s">
        <v>38</v>
      </c>
      <c r="F50" s="126" t="s">
        <v>248</v>
      </c>
      <c r="G50" s="43">
        <f t="shared" si="4"/>
        <v>0.18</v>
      </c>
      <c r="H50" s="43"/>
      <c r="I50" s="43">
        <v>0.18</v>
      </c>
      <c r="J50" s="44" t="s">
        <v>34</v>
      </c>
      <c r="K50" s="45"/>
      <c r="L50" s="45"/>
      <c r="M50" s="46"/>
      <c r="N50" s="45"/>
      <c r="O50" s="45"/>
      <c r="P50" s="45"/>
      <c r="Q50" s="45"/>
      <c r="R50" s="45"/>
      <c r="S50" s="45"/>
      <c r="T50" s="43">
        <v>0.18</v>
      </c>
      <c r="U50" s="45"/>
      <c r="V50" s="45"/>
      <c r="W50" s="45"/>
      <c r="X50" s="45"/>
      <c r="Y50" s="45"/>
      <c r="Z50" s="45"/>
      <c r="AA50" s="47" t="s">
        <v>270</v>
      </c>
      <c r="AB50" s="47" t="s">
        <v>271</v>
      </c>
      <c r="AC50" s="143" t="s">
        <v>272</v>
      </c>
      <c r="AD50" s="143"/>
      <c r="AE50" s="50"/>
      <c r="AF50" s="25"/>
      <c r="AG50" s="116" t="s">
        <v>63</v>
      </c>
      <c r="AH50" s="138" t="s">
        <v>45</v>
      </c>
      <c r="AI50" s="50"/>
      <c r="AJ50" s="51"/>
      <c r="AK50" s="144" t="s">
        <v>273</v>
      </c>
      <c r="AL50" s="10" t="s">
        <v>274</v>
      </c>
      <c r="AM50" s="10" t="s">
        <v>260</v>
      </c>
    </row>
    <row r="51" spans="1:41" ht="126" hidden="1" x14ac:dyDescent="0.3">
      <c r="A51" s="39">
        <v>7</v>
      </c>
      <c r="B51" s="125" t="s">
        <v>275</v>
      </c>
      <c r="C51" s="108">
        <v>2023</v>
      </c>
      <c r="D51" s="41" t="s">
        <v>45</v>
      </c>
      <c r="E51" s="39" t="s">
        <v>38</v>
      </c>
      <c r="F51" s="126" t="s">
        <v>248</v>
      </c>
      <c r="G51" s="145">
        <f>SUM(H51:I51)</f>
        <v>2.1069999999999998E-2</v>
      </c>
      <c r="H51" s="43"/>
      <c r="I51" s="140">
        <v>2.1069999999999998E-2</v>
      </c>
      <c r="J51" s="44" t="s">
        <v>34</v>
      </c>
      <c r="K51" s="45"/>
      <c r="L51" s="45"/>
      <c r="M51" s="46"/>
      <c r="N51" s="45"/>
      <c r="O51" s="45"/>
      <c r="P51" s="45"/>
      <c r="Q51" s="45"/>
      <c r="R51" s="45"/>
      <c r="S51" s="45"/>
      <c r="T51" s="140">
        <v>2.1069999999999998E-2</v>
      </c>
      <c r="U51" s="45"/>
      <c r="V51" s="45"/>
      <c r="W51" s="45"/>
      <c r="X51" s="45"/>
      <c r="Y51" s="45"/>
      <c r="Z51" s="45"/>
      <c r="AA51" s="47" t="s">
        <v>86</v>
      </c>
      <c r="AB51" s="47" t="s">
        <v>276</v>
      </c>
      <c r="AC51" s="143" t="s">
        <v>277</v>
      </c>
      <c r="AD51" s="143"/>
      <c r="AE51" s="50">
        <v>1</v>
      </c>
      <c r="AF51" s="25"/>
      <c r="AG51" s="49" t="s">
        <v>241</v>
      </c>
      <c r="AH51" s="138" t="s">
        <v>45</v>
      </c>
      <c r="AI51" s="50"/>
      <c r="AJ51" s="51"/>
      <c r="AK51" s="10" t="s">
        <v>251</v>
      </c>
    </row>
    <row r="52" spans="1:41" ht="108" hidden="1" x14ac:dyDescent="0.3">
      <c r="A52" s="39">
        <v>8</v>
      </c>
      <c r="B52" s="125" t="s">
        <v>278</v>
      </c>
      <c r="C52" s="41">
        <v>2022</v>
      </c>
      <c r="D52" s="41" t="s">
        <v>45</v>
      </c>
      <c r="E52" s="25" t="s">
        <v>30</v>
      </c>
      <c r="F52" s="25" t="s">
        <v>279</v>
      </c>
      <c r="G52" s="42">
        <v>0.02</v>
      </c>
      <c r="H52" s="43">
        <v>0.02</v>
      </c>
      <c r="I52" s="43"/>
      <c r="J52" s="44" t="s">
        <v>30</v>
      </c>
      <c r="K52" s="45"/>
      <c r="L52" s="45"/>
      <c r="M52" s="46"/>
      <c r="N52" s="45"/>
      <c r="O52" s="45"/>
      <c r="P52" s="45">
        <v>0.02</v>
      </c>
      <c r="Q52" s="45"/>
      <c r="R52" s="45"/>
      <c r="S52" s="45"/>
      <c r="T52" s="45"/>
      <c r="U52" s="45"/>
      <c r="V52" s="45"/>
      <c r="W52" s="45"/>
      <c r="X52" s="45"/>
      <c r="Y52" s="45"/>
      <c r="Z52" s="45"/>
      <c r="AA52" s="47" t="s">
        <v>86</v>
      </c>
      <c r="AB52" s="115" t="s">
        <v>280</v>
      </c>
      <c r="AC52" s="146" t="s">
        <v>281</v>
      </c>
      <c r="AD52" s="146"/>
      <c r="AE52" s="50"/>
      <c r="AF52" s="25"/>
      <c r="AG52" s="147" t="s">
        <v>63</v>
      </c>
      <c r="AH52" s="138" t="s">
        <v>45</v>
      </c>
      <c r="AI52" s="50"/>
      <c r="AJ52" s="148"/>
      <c r="AK52" s="144" t="s">
        <v>282</v>
      </c>
      <c r="AL52" s="10" t="s">
        <v>283</v>
      </c>
    </row>
    <row r="53" spans="1:41" ht="108" hidden="1" x14ac:dyDescent="0.3">
      <c r="A53" s="39">
        <v>9</v>
      </c>
      <c r="B53" s="115" t="s">
        <v>284</v>
      </c>
      <c r="C53" s="41">
        <v>2022</v>
      </c>
      <c r="D53" s="41" t="s">
        <v>45</v>
      </c>
      <c r="E53" s="25" t="s">
        <v>30</v>
      </c>
      <c r="F53" s="25" t="s">
        <v>279</v>
      </c>
      <c r="G53" s="42">
        <v>0.03</v>
      </c>
      <c r="H53" s="43">
        <v>0.03</v>
      </c>
      <c r="I53" s="43"/>
      <c r="J53" s="44" t="s">
        <v>30</v>
      </c>
      <c r="K53" s="45"/>
      <c r="L53" s="45"/>
      <c r="M53" s="46"/>
      <c r="N53" s="45"/>
      <c r="O53" s="45"/>
      <c r="P53" s="45">
        <v>0.03</v>
      </c>
      <c r="Q53" s="45"/>
      <c r="R53" s="45"/>
      <c r="S53" s="45"/>
      <c r="T53" s="45"/>
      <c r="U53" s="45"/>
      <c r="V53" s="45"/>
      <c r="W53" s="45"/>
      <c r="X53" s="45"/>
      <c r="Y53" s="45"/>
      <c r="Z53" s="45"/>
      <c r="AA53" s="47" t="s">
        <v>86</v>
      </c>
      <c r="AB53" s="115" t="s">
        <v>285</v>
      </c>
      <c r="AC53" s="146" t="s">
        <v>286</v>
      </c>
      <c r="AD53" s="146"/>
      <c r="AE53" s="50"/>
      <c r="AF53" s="25"/>
      <c r="AG53" s="147" t="s">
        <v>63</v>
      </c>
      <c r="AH53" s="138" t="s">
        <v>45</v>
      </c>
      <c r="AI53" s="50"/>
      <c r="AJ53" s="149"/>
      <c r="AK53" s="144" t="s">
        <v>282</v>
      </c>
      <c r="AL53" s="10" t="s">
        <v>283</v>
      </c>
    </row>
    <row r="54" spans="1:41" s="131" customFormat="1" ht="108" hidden="1" x14ac:dyDescent="0.3">
      <c r="A54" s="39">
        <v>10</v>
      </c>
      <c r="B54" s="125" t="s">
        <v>287</v>
      </c>
      <c r="C54" s="108">
        <v>2021</v>
      </c>
      <c r="D54" s="108" t="s">
        <v>45</v>
      </c>
      <c r="E54" s="108" t="s">
        <v>37</v>
      </c>
      <c r="F54" s="126" t="s">
        <v>254</v>
      </c>
      <c r="G54" s="150">
        <f>H54</f>
        <v>2.2269999999999998E-2</v>
      </c>
      <c r="H54" s="151">
        <f>0.012+0.01027</f>
        <v>2.2269999999999998E-2</v>
      </c>
      <c r="I54" s="152"/>
      <c r="J54" s="44" t="s">
        <v>37</v>
      </c>
      <c r="K54" s="127"/>
      <c r="L54" s="127"/>
      <c r="M54" s="128"/>
      <c r="N54" s="127"/>
      <c r="O54" s="127"/>
      <c r="P54" s="127"/>
      <c r="Q54" s="127"/>
      <c r="R54" s="127"/>
      <c r="S54" s="127"/>
      <c r="T54" s="127"/>
      <c r="U54" s="127"/>
      <c r="V54" s="127"/>
      <c r="W54" s="153">
        <f>0.012+0.01027</f>
        <v>2.2269999999999998E-2</v>
      </c>
      <c r="X54" s="127"/>
      <c r="Y54" s="127"/>
      <c r="Z54" s="127"/>
      <c r="AA54" s="108" t="s">
        <v>215</v>
      </c>
      <c r="AB54" s="115" t="s">
        <v>288</v>
      </c>
      <c r="AC54" s="115" t="s">
        <v>289</v>
      </c>
      <c r="AD54" s="115"/>
      <c r="AE54" s="48" t="s">
        <v>290</v>
      </c>
      <c r="AF54" s="108"/>
      <c r="AG54" s="137"/>
      <c r="AH54" s="138" t="s">
        <v>45</v>
      </c>
      <c r="AI54" s="50"/>
      <c r="AJ54" s="130" t="s">
        <v>291</v>
      </c>
      <c r="AK54" s="131" t="s">
        <v>251</v>
      </c>
      <c r="AL54" s="131" t="s">
        <v>292</v>
      </c>
      <c r="AM54" s="131" t="s">
        <v>31</v>
      </c>
      <c r="AN54" s="131" t="s">
        <v>154</v>
      </c>
    </row>
    <row r="55" spans="1:41" s="131" customFormat="1" ht="36" hidden="1" x14ac:dyDescent="0.3">
      <c r="A55" s="39">
        <v>11</v>
      </c>
      <c r="B55" s="125" t="s">
        <v>293</v>
      </c>
      <c r="C55" s="108">
        <v>2023</v>
      </c>
      <c r="D55" s="41" t="s">
        <v>45</v>
      </c>
      <c r="E55" s="108" t="s">
        <v>294</v>
      </c>
      <c r="F55" s="126" t="s">
        <v>214</v>
      </c>
      <c r="G55" s="42">
        <f>H55</f>
        <v>4.28</v>
      </c>
      <c r="H55" s="43">
        <v>4.28</v>
      </c>
      <c r="I55" s="153"/>
      <c r="J55" s="44" t="s">
        <v>294</v>
      </c>
      <c r="K55" s="127"/>
      <c r="L55" s="127"/>
      <c r="M55" s="128"/>
      <c r="N55" s="127"/>
      <c r="O55" s="127"/>
      <c r="P55" s="127"/>
      <c r="Q55" s="127"/>
      <c r="R55" s="127"/>
      <c r="S55" s="127"/>
      <c r="T55" s="127"/>
      <c r="U55" s="127"/>
      <c r="V55" s="127"/>
      <c r="W55" s="152"/>
      <c r="X55" s="127"/>
      <c r="Y55" s="127"/>
      <c r="Z55" s="127"/>
      <c r="AA55" s="108" t="s">
        <v>215</v>
      </c>
      <c r="AB55" s="115" t="s">
        <v>295</v>
      </c>
      <c r="AC55" s="132" t="s">
        <v>217</v>
      </c>
      <c r="AD55" s="132"/>
      <c r="AE55" s="48"/>
      <c r="AF55" s="108"/>
      <c r="AG55" s="137"/>
      <c r="AH55" s="138" t="s">
        <v>45</v>
      </c>
      <c r="AI55" s="50"/>
      <c r="AJ55" s="130"/>
      <c r="AK55" s="131" t="s">
        <v>296</v>
      </c>
      <c r="AL55" s="131">
        <v>8.6300000000000008</v>
      </c>
      <c r="AM55" s="131">
        <v>1.1299999999999999</v>
      </c>
      <c r="AN55" s="131">
        <v>1.1299999999999999</v>
      </c>
      <c r="AO55" s="154">
        <f>15.17-AL55-AM55-AN55</f>
        <v>4.2799999999999994</v>
      </c>
    </row>
    <row r="56" spans="1:41" s="131" customFormat="1" ht="72" hidden="1" x14ac:dyDescent="0.3">
      <c r="A56" s="39">
        <v>12</v>
      </c>
      <c r="B56" s="125" t="s">
        <v>297</v>
      </c>
      <c r="C56" s="108">
        <v>2023</v>
      </c>
      <c r="D56" s="41" t="s">
        <v>45</v>
      </c>
      <c r="E56" s="108" t="s">
        <v>294</v>
      </c>
      <c r="F56" s="126" t="s">
        <v>298</v>
      </c>
      <c r="G56" s="42">
        <v>2.11</v>
      </c>
      <c r="H56" s="43">
        <v>2.11</v>
      </c>
      <c r="I56" s="153"/>
      <c r="J56" s="44" t="s">
        <v>294</v>
      </c>
      <c r="K56" s="127"/>
      <c r="L56" s="127"/>
      <c r="M56" s="128"/>
      <c r="N56" s="127"/>
      <c r="O56" s="127"/>
      <c r="P56" s="127"/>
      <c r="Q56" s="127"/>
      <c r="R56" s="127"/>
      <c r="S56" s="127"/>
      <c r="T56" s="127"/>
      <c r="U56" s="127"/>
      <c r="V56" s="127"/>
      <c r="W56" s="152"/>
      <c r="X56" s="127"/>
      <c r="Y56" s="127"/>
      <c r="Z56" s="127"/>
      <c r="AA56" s="108" t="s">
        <v>139</v>
      </c>
      <c r="AB56" s="115" t="s">
        <v>299</v>
      </c>
      <c r="AC56" s="155" t="s">
        <v>300</v>
      </c>
      <c r="AD56" s="155"/>
      <c r="AE56" s="48"/>
      <c r="AF56" s="108"/>
      <c r="AG56" s="137"/>
      <c r="AH56" s="138" t="s">
        <v>45</v>
      </c>
      <c r="AI56" s="50"/>
      <c r="AJ56" s="130"/>
      <c r="AK56" s="131" t="s">
        <v>301</v>
      </c>
      <c r="AO56" s="154"/>
    </row>
    <row r="57" spans="1:41" s="131" customFormat="1" ht="90" hidden="1" x14ac:dyDescent="0.3">
      <c r="A57" s="39"/>
      <c r="B57" s="156" t="s">
        <v>302</v>
      </c>
      <c r="C57" s="157">
        <v>2023</v>
      </c>
      <c r="D57" s="158" t="s">
        <v>45</v>
      </c>
      <c r="E57" s="159" t="s">
        <v>38</v>
      </c>
      <c r="F57" s="160" t="s">
        <v>254</v>
      </c>
      <c r="G57" s="161">
        <v>4.138E-2</v>
      </c>
      <c r="H57" s="161">
        <v>4.138E-2</v>
      </c>
      <c r="I57" s="74"/>
      <c r="J57" s="59" t="s">
        <v>38</v>
      </c>
      <c r="K57" s="127"/>
      <c r="L57" s="127"/>
      <c r="M57" s="128"/>
      <c r="N57" s="127"/>
      <c r="O57" s="127"/>
      <c r="P57" s="127"/>
      <c r="Q57" s="127"/>
      <c r="R57" s="127"/>
      <c r="S57" s="127"/>
      <c r="T57" s="127"/>
      <c r="U57" s="127"/>
      <c r="V57" s="127"/>
      <c r="W57" s="162"/>
      <c r="X57" s="162">
        <f>413.8/10000</f>
        <v>4.138E-2</v>
      </c>
      <c r="Y57" s="127"/>
      <c r="Z57" s="127"/>
      <c r="AA57" s="62" t="s">
        <v>86</v>
      </c>
      <c r="AB57" s="77" t="s">
        <v>303</v>
      </c>
      <c r="AC57" s="163"/>
      <c r="AD57" s="77" t="s">
        <v>304</v>
      </c>
      <c r="AE57" s="48"/>
      <c r="AF57" s="108"/>
      <c r="AG57" s="137"/>
      <c r="AH57" s="138"/>
      <c r="AI57" s="50"/>
      <c r="AJ57" s="130"/>
      <c r="AO57" s="154"/>
    </row>
    <row r="58" spans="1:41" s="131" customFormat="1" ht="54" hidden="1" x14ac:dyDescent="0.3">
      <c r="A58" s="39"/>
      <c r="B58" s="156" t="s">
        <v>305</v>
      </c>
      <c r="C58" s="157">
        <v>2023</v>
      </c>
      <c r="D58" s="158" t="s">
        <v>45</v>
      </c>
      <c r="E58" s="159" t="s">
        <v>37</v>
      </c>
      <c r="F58" s="160" t="s">
        <v>254</v>
      </c>
      <c r="G58" s="161">
        <v>0.03</v>
      </c>
      <c r="H58" s="161">
        <v>0.03</v>
      </c>
      <c r="I58" s="74"/>
      <c r="J58" s="59" t="s">
        <v>37</v>
      </c>
      <c r="K58" s="127"/>
      <c r="L58" s="127"/>
      <c r="M58" s="128"/>
      <c r="N58" s="127"/>
      <c r="O58" s="127"/>
      <c r="P58" s="127"/>
      <c r="Q58" s="127"/>
      <c r="R58" s="127"/>
      <c r="S58" s="127"/>
      <c r="T58" s="127"/>
      <c r="U58" s="127"/>
      <c r="V58" s="127"/>
      <c r="W58" s="164">
        <v>0.03</v>
      </c>
      <c r="X58" s="165"/>
      <c r="Y58" s="127"/>
      <c r="Z58" s="127"/>
      <c r="AA58" s="62" t="s">
        <v>306</v>
      </c>
      <c r="AB58" s="77" t="s">
        <v>307</v>
      </c>
      <c r="AC58" s="163"/>
      <c r="AD58" s="77" t="s">
        <v>308</v>
      </c>
      <c r="AE58" s="48"/>
      <c r="AF58" s="108"/>
      <c r="AG58" s="137"/>
      <c r="AH58" s="138"/>
      <c r="AI58" s="50"/>
      <c r="AJ58" s="130"/>
      <c r="AO58" s="154"/>
    </row>
    <row r="59" spans="1:41" s="131" customFormat="1" ht="90" hidden="1" x14ac:dyDescent="0.3">
      <c r="A59" s="39"/>
      <c r="B59" s="156" t="s">
        <v>309</v>
      </c>
      <c r="C59" s="157">
        <v>2023</v>
      </c>
      <c r="D59" s="158" t="s">
        <v>45</v>
      </c>
      <c r="E59" s="159" t="s">
        <v>38</v>
      </c>
      <c r="F59" s="160" t="s">
        <v>254</v>
      </c>
      <c r="G59" s="161">
        <v>6.9699999999999998E-2</v>
      </c>
      <c r="H59" s="161">
        <v>6.9699999999999998E-2</v>
      </c>
      <c r="I59" s="74"/>
      <c r="J59" s="59" t="s">
        <v>38</v>
      </c>
      <c r="K59" s="127"/>
      <c r="L59" s="127"/>
      <c r="M59" s="128"/>
      <c r="N59" s="127"/>
      <c r="O59" s="127"/>
      <c r="P59" s="127"/>
      <c r="Q59" s="127"/>
      <c r="R59" s="127"/>
      <c r="S59" s="127"/>
      <c r="T59" s="127"/>
      <c r="U59" s="127"/>
      <c r="V59" s="127"/>
      <c r="W59" s="164"/>
      <c r="X59" s="164">
        <v>6.9699999999999998E-2</v>
      </c>
      <c r="Y59" s="127"/>
      <c r="Z59" s="127"/>
      <c r="AA59" s="62" t="s">
        <v>197</v>
      </c>
      <c r="AB59" s="77" t="s">
        <v>310</v>
      </c>
      <c r="AC59" s="163"/>
      <c r="AD59" s="77" t="s">
        <v>304</v>
      </c>
      <c r="AE59" s="48"/>
      <c r="AF59" s="108"/>
      <c r="AG59" s="137"/>
      <c r="AH59" s="138"/>
      <c r="AI59" s="50"/>
      <c r="AJ59" s="130"/>
      <c r="AO59" s="154"/>
    </row>
    <row r="60" spans="1:41" s="38" customFormat="1" ht="34.799999999999997" hidden="1" x14ac:dyDescent="0.3">
      <c r="A60" s="30" t="s">
        <v>311</v>
      </c>
      <c r="B60" s="166" t="s">
        <v>312</v>
      </c>
      <c r="C60" s="22"/>
      <c r="D60" s="22"/>
      <c r="E60" s="30"/>
      <c r="F60" s="22"/>
      <c r="G60" s="42"/>
      <c r="H60" s="43"/>
      <c r="I60" s="43"/>
      <c r="J60" s="44"/>
      <c r="K60" s="17"/>
      <c r="L60" s="17"/>
      <c r="M60" s="32"/>
      <c r="N60" s="17"/>
      <c r="O60" s="17"/>
      <c r="P60" s="17"/>
      <c r="Q60" s="17"/>
      <c r="R60" s="17"/>
      <c r="S60" s="17"/>
      <c r="T60" s="17"/>
      <c r="U60" s="17"/>
      <c r="V60" s="17"/>
      <c r="W60" s="17"/>
      <c r="X60" s="17"/>
      <c r="Y60" s="17"/>
      <c r="Z60" s="17"/>
      <c r="AA60" s="20"/>
      <c r="AB60" s="20"/>
      <c r="AC60" s="20"/>
      <c r="AD60" s="20"/>
      <c r="AE60" s="34"/>
      <c r="AF60" s="22"/>
      <c r="AG60" s="35"/>
      <c r="AH60" s="34"/>
      <c r="AI60" s="36"/>
      <c r="AJ60" s="37"/>
      <c r="AK60" s="38" t="s">
        <v>179</v>
      </c>
    </row>
    <row r="61" spans="1:41" s="38" customFormat="1" hidden="1" x14ac:dyDescent="0.3">
      <c r="A61" s="30" t="s">
        <v>42</v>
      </c>
      <c r="B61" s="34" t="s">
        <v>235</v>
      </c>
      <c r="C61" s="22"/>
      <c r="D61" s="22"/>
      <c r="E61" s="30"/>
      <c r="F61" s="22"/>
      <c r="G61" s="42"/>
      <c r="H61" s="43"/>
      <c r="I61" s="43"/>
      <c r="J61" s="44"/>
      <c r="K61" s="17"/>
      <c r="L61" s="17"/>
      <c r="M61" s="32"/>
      <c r="N61" s="17"/>
      <c r="O61" s="17"/>
      <c r="P61" s="17"/>
      <c r="Q61" s="17"/>
      <c r="R61" s="17"/>
      <c r="S61" s="17"/>
      <c r="T61" s="17"/>
      <c r="U61" s="17"/>
      <c r="V61" s="17"/>
      <c r="W61" s="17"/>
      <c r="X61" s="17"/>
      <c r="Y61" s="17"/>
      <c r="Z61" s="17"/>
      <c r="AA61" s="20"/>
      <c r="AB61" s="20"/>
      <c r="AC61" s="20"/>
      <c r="AD61" s="20"/>
      <c r="AE61" s="34"/>
      <c r="AF61" s="22"/>
      <c r="AG61" s="35"/>
      <c r="AH61" s="34"/>
      <c r="AI61" s="36"/>
      <c r="AJ61" s="37"/>
    </row>
    <row r="62" spans="1:41" ht="54" hidden="1" x14ac:dyDescent="0.3">
      <c r="A62" s="39">
        <v>1</v>
      </c>
      <c r="B62" s="48" t="s">
        <v>313</v>
      </c>
      <c r="C62" s="41">
        <v>2022</v>
      </c>
      <c r="D62" s="41" t="s">
        <v>45</v>
      </c>
      <c r="E62" s="39" t="s">
        <v>236</v>
      </c>
      <c r="F62" s="25" t="s">
        <v>314</v>
      </c>
      <c r="G62" s="42">
        <v>8.16</v>
      </c>
      <c r="H62" s="43"/>
      <c r="I62" s="43">
        <v>8.16</v>
      </c>
      <c r="J62" s="44" t="s">
        <v>27</v>
      </c>
      <c r="K62" s="45"/>
      <c r="L62" s="45"/>
      <c r="M62" s="46">
        <v>8.16</v>
      </c>
      <c r="N62" s="45"/>
      <c r="O62" s="45"/>
      <c r="P62" s="45"/>
      <c r="Q62" s="45"/>
      <c r="R62" s="45"/>
      <c r="S62" s="45"/>
      <c r="T62" s="45"/>
      <c r="U62" s="45"/>
      <c r="V62" s="45"/>
      <c r="W62" s="45"/>
      <c r="X62" s="45"/>
      <c r="Y62" s="45"/>
      <c r="Z62" s="45"/>
      <c r="AA62" s="47" t="s">
        <v>193</v>
      </c>
      <c r="AB62" s="47" t="s">
        <v>315</v>
      </c>
      <c r="AC62" s="47" t="s">
        <v>316</v>
      </c>
      <c r="AD62" s="47"/>
      <c r="AE62" s="48"/>
      <c r="AF62" s="25"/>
      <c r="AG62" s="49"/>
      <c r="AH62" s="138" t="s">
        <v>45</v>
      </c>
      <c r="AI62" s="50"/>
      <c r="AJ62" s="167" t="s">
        <v>317</v>
      </c>
    </row>
    <row r="63" spans="1:41" ht="54" hidden="1" x14ac:dyDescent="0.3">
      <c r="A63" s="39">
        <v>2</v>
      </c>
      <c r="B63" s="48" t="s">
        <v>313</v>
      </c>
      <c r="C63" s="41">
        <v>2022</v>
      </c>
      <c r="D63" s="41" t="s">
        <v>45</v>
      </c>
      <c r="E63" s="39" t="s">
        <v>236</v>
      </c>
      <c r="F63" s="25" t="s">
        <v>314</v>
      </c>
      <c r="G63" s="42">
        <v>0.42</v>
      </c>
      <c r="H63" s="43"/>
      <c r="I63" s="43">
        <v>0.42</v>
      </c>
      <c r="J63" s="44" t="s">
        <v>27</v>
      </c>
      <c r="K63" s="45"/>
      <c r="L63" s="45"/>
      <c r="M63" s="46">
        <v>0.42</v>
      </c>
      <c r="N63" s="45"/>
      <c r="O63" s="45"/>
      <c r="P63" s="45"/>
      <c r="Q63" s="45"/>
      <c r="R63" s="45"/>
      <c r="S63" s="45"/>
      <c r="T63" s="45"/>
      <c r="U63" s="45"/>
      <c r="V63" s="45"/>
      <c r="W63" s="45"/>
      <c r="X63" s="45"/>
      <c r="Y63" s="45"/>
      <c r="Z63" s="45"/>
      <c r="AA63" s="47" t="s">
        <v>86</v>
      </c>
      <c r="AB63" s="47" t="s">
        <v>318</v>
      </c>
      <c r="AC63" s="47" t="s">
        <v>316</v>
      </c>
      <c r="AD63" s="47"/>
      <c r="AE63" s="48"/>
      <c r="AF63" s="25"/>
      <c r="AG63" s="49"/>
      <c r="AH63" s="138" t="s">
        <v>45</v>
      </c>
      <c r="AI63" s="50"/>
      <c r="AJ63" s="167" t="s">
        <v>317</v>
      </c>
    </row>
    <row r="64" spans="1:41" ht="54" hidden="1" x14ac:dyDescent="0.3">
      <c r="A64" s="39">
        <v>3</v>
      </c>
      <c r="B64" s="48" t="s">
        <v>313</v>
      </c>
      <c r="C64" s="41">
        <v>2022</v>
      </c>
      <c r="D64" s="41" t="s">
        <v>45</v>
      </c>
      <c r="E64" s="39" t="s">
        <v>236</v>
      </c>
      <c r="F64" s="25" t="s">
        <v>314</v>
      </c>
      <c r="G64" s="42">
        <v>1.81</v>
      </c>
      <c r="H64" s="43"/>
      <c r="I64" s="43">
        <v>1.81</v>
      </c>
      <c r="J64" s="44" t="s">
        <v>27</v>
      </c>
      <c r="K64" s="45"/>
      <c r="L64" s="45"/>
      <c r="M64" s="46">
        <v>1.81</v>
      </c>
      <c r="N64" s="45"/>
      <c r="O64" s="45"/>
      <c r="P64" s="45"/>
      <c r="Q64" s="45"/>
      <c r="R64" s="45"/>
      <c r="S64" s="45"/>
      <c r="T64" s="45"/>
      <c r="U64" s="45"/>
      <c r="V64" s="45"/>
      <c r="W64" s="45"/>
      <c r="X64" s="45"/>
      <c r="Y64" s="45"/>
      <c r="Z64" s="45"/>
      <c r="AA64" s="47" t="s">
        <v>197</v>
      </c>
      <c r="AB64" s="47" t="s">
        <v>319</v>
      </c>
      <c r="AC64" s="47" t="s">
        <v>316</v>
      </c>
      <c r="AD64" s="47"/>
      <c r="AE64" s="48"/>
      <c r="AF64" s="25"/>
      <c r="AG64" s="49"/>
      <c r="AH64" s="138" t="s">
        <v>45</v>
      </c>
      <c r="AI64" s="50"/>
      <c r="AJ64" s="167" t="s">
        <v>317</v>
      </c>
    </row>
    <row r="65" spans="1:38" ht="72" hidden="1" x14ac:dyDescent="0.3">
      <c r="A65" s="39">
        <v>4</v>
      </c>
      <c r="B65" s="48" t="s">
        <v>313</v>
      </c>
      <c r="C65" s="41">
        <v>2022</v>
      </c>
      <c r="D65" s="41" t="s">
        <v>45</v>
      </c>
      <c r="E65" s="39" t="s">
        <v>236</v>
      </c>
      <c r="F65" s="25" t="s">
        <v>314</v>
      </c>
      <c r="G65" s="42">
        <v>5.57</v>
      </c>
      <c r="H65" s="43"/>
      <c r="I65" s="43">
        <v>5.57</v>
      </c>
      <c r="J65" s="44" t="s">
        <v>27</v>
      </c>
      <c r="K65" s="45"/>
      <c r="L65" s="45"/>
      <c r="M65" s="46">
        <v>5.57</v>
      </c>
      <c r="N65" s="45"/>
      <c r="O65" s="45"/>
      <c r="P65" s="45"/>
      <c r="Q65" s="45"/>
      <c r="R65" s="45"/>
      <c r="S65" s="45"/>
      <c r="T65" s="45"/>
      <c r="U65" s="45"/>
      <c r="V65" s="45"/>
      <c r="W65" s="45"/>
      <c r="X65" s="45"/>
      <c r="Y65" s="45"/>
      <c r="Z65" s="45"/>
      <c r="AA65" s="47" t="s">
        <v>173</v>
      </c>
      <c r="AB65" s="47" t="s">
        <v>320</v>
      </c>
      <c r="AC65" s="47" t="s">
        <v>316</v>
      </c>
      <c r="AD65" s="47"/>
      <c r="AE65" s="48"/>
      <c r="AF65" s="25"/>
      <c r="AG65" s="49"/>
      <c r="AH65" s="138" t="s">
        <v>45</v>
      </c>
      <c r="AI65" s="50"/>
      <c r="AJ65" s="167" t="s">
        <v>317</v>
      </c>
    </row>
    <row r="66" spans="1:38" ht="54" hidden="1" x14ac:dyDescent="0.3">
      <c r="A66" s="39">
        <v>5</v>
      </c>
      <c r="B66" s="48" t="s">
        <v>313</v>
      </c>
      <c r="C66" s="41">
        <v>2022</v>
      </c>
      <c r="D66" s="41" t="s">
        <v>45</v>
      </c>
      <c r="E66" s="39" t="s">
        <v>236</v>
      </c>
      <c r="F66" s="25" t="s">
        <v>314</v>
      </c>
      <c r="G66" s="42">
        <v>1.32</v>
      </c>
      <c r="H66" s="43"/>
      <c r="I66" s="43">
        <v>1.32</v>
      </c>
      <c r="J66" s="44" t="s">
        <v>27</v>
      </c>
      <c r="K66" s="45"/>
      <c r="L66" s="45"/>
      <c r="M66" s="46">
        <v>1.32</v>
      </c>
      <c r="N66" s="45"/>
      <c r="O66" s="45"/>
      <c r="P66" s="45"/>
      <c r="Q66" s="45"/>
      <c r="R66" s="45"/>
      <c r="S66" s="45"/>
      <c r="T66" s="45"/>
      <c r="U66" s="45"/>
      <c r="V66" s="45"/>
      <c r="W66" s="45"/>
      <c r="X66" s="45"/>
      <c r="Y66" s="45"/>
      <c r="Z66" s="45"/>
      <c r="AA66" s="47" t="s">
        <v>77</v>
      </c>
      <c r="AB66" s="47" t="s">
        <v>321</v>
      </c>
      <c r="AC66" s="47" t="s">
        <v>316</v>
      </c>
      <c r="AD66" s="47"/>
      <c r="AE66" s="48"/>
      <c r="AF66" s="25"/>
      <c r="AG66" s="49"/>
      <c r="AH66" s="138" t="s">
        <v>45</v>
      </c>
      <c r="AI66" s="50"/>
      <c r="AJ66" s="167" t="s">
        <v>317</v>
      </c>
    </row>
    <row r="67" spans="1:38" ht="54" hidden="1" x14ac:dyDescent="0.3">
      <c r="A67" s="39">
        <v>6</v>
      </c>
      <c r="B67" s="48" t="s">
        <v>313</v>
      </c>
      <c r="C67" s="41">
        <v>2022</v>
      </c>
      <c r="D67" s="41" t="s">
        <v>45</v>
      </c>
      <c r="E67" s="39" t="s">
        <v>236</v>
      </c>
      <c r="F67" s="25" t="s">
        <v>314</v>
      </c>
      <c r="G67" s="42">
        <v>1.22</v>
      </c>
      <c r="H67" s="43"/>
      <c r="I67" s="43">
        <v>1.22</v>
      </c>
      <c r="J67" s="44" t="s">
        <v>27</v>
      </c>
      <c r="K67" s="45"/>
      <c r="L67" s="45"/>
      <c r="M67" s="46">
        <v>1.22</v>
      </c>
      <c r="N67" s="45"/>
      <c r="O67" s="45"/>
      <c r="P67" s="45"/>
      <c r="Q67" s="45"/>
      <c r="R67" s="45"/>
      <c r="S67" s="45"/>
      <c r="T67" s="45"/>
      <c r="U67" s="45"/>
      <c r="V67" s="45"/>
      <c r="W67" s="45"/>
      <c r="X67" s="45"/>
      <c r="Y67" s="45"/>
      <c r="Z67" s="45"/>
      <c r="AA67" s="47" t="s">
        <v>215</v>
      </c>
      <c r="AB67" s="47" t="s">
        <v>322</v>
      </c>
      <c r="AC67" s="47" t="s">
        <v>316</v>
      </c>
      <c r="AD67" s="47"/>
      <c r="AE67" s="48"/>
      <c r="AF67" s="25"/>
      <c r="AG67" s="49"/>
      <c r="AH67" s="138" t="s">
        <v>45</v>
      </c>
      <c r="AI67" s="50"/>
      <c r="AJ67" s="167" t="s">
        <v>317</v>
      </c>
    </row>
    <row r="68" spans="1:38" s="38" customFormat="1" hidden="1" x14ac:dyDescent="0.3">
      <c r="A68" s="30" t="s">
        <v>53</v>
      </c>
      <c r="B68" s="34" t="s">
        <v>323</v>
      </c>
      <c r="C68" s="22"/>
      <c r="D68" s="22"/>
      <c r="E68" s="30"/>
      <c r="F68" s="22"/>
      <c r="G68" s="42"/>
      <c r="H68" s="43"/>
      <c r="I68" s="43"/>
      <c r="J68" s="44"/>
      <c r="K68" s="17"/>
      <c r="L68" s="17"/>
      <c r="M68" s="32"/>
      <c r="N68" s="17"/>
      <c r="O68" s="17"/>
      <c r="P68" s="17"/>
      <c r="Q68" s="17"/>
      <c r="R68" s="17"/>
      <c r="S68" s="17"/>
      <c r="T68" s="17"/>
      <c r="U68" s="17"/>
      <c r="V68" s="17"/>
      <c r="W68" s="17"/>
      <c r="X68" s="17"/>
      <c r="Y68" s="17"/>
      <c r="Z68" s="17"/>
      <c r="AA68" s="20"/>
      <c r="AB68" s="20"/>
      <c r="AC68" s="20"/>
      <c r="AD68" s="20"/>
      <c r="AE68" s="34"/>
      <c r="AF68" s="22"/>
      <c r="AG68" s="35"/>
      <c r="AH68" s="34"/>
      <c r="AI68" s="36"/>
      <c r="AJ68" s="37"/>
    </row>
    <row r="69" spans="1:38" ht="54" hidden="1" x14ac:dyDescent="0.3">
      <c r="A69" s="39">
        <v>1</v>
      </c>
      <c r="B69" s="125" t="s">
        <v>324</v>
      </c>
      <c r="C69" s="41">
        <v>2023</v>
      </c>
      <c r="D69" s="41" t="s">
        <v>45</v>
      </c>
      <c r="E69" s="39" t="s">
        <v>30</v>
      </c>
      <c r="F69" s="25" t="s">
        <v>314</v>
      </c>
      <c r="G69" s="42">
        <f>SUM(H69:I69)</f>
        <v>0.4</v>
      </c>
      <c r="H69" s="43"/>
      <c r="I69" s="43">
        <v>0.4</v>
      </c>
      <c r="J69" s="44" t="s">
        <v>27</v>
      </c>
      <c r="K69" s="45"/>
      <c r="L69" s="45"/>
      <c r="M69" s="46">
        <v>0.4</v>
      </c>
      <c r="N69" s="45"/>
      <c r="O69" s="45"/>
      <c r="P69" s="45"/>
      <c r="Q69" s="45"/>
      <c r="R69" s="45"/>
      <c r="S69" s="45"/>
      <c r="T69" s="45"/>
      <c r="U69" s="45"/>
      <c r="V69" s="45"/>
      <c r="W69" s="45"/>
      <c r="X69" s="45"/>
      <c r="Y69" s="45"/>
      <c r="Z69" s="45"/>
      <c r="AA69" s="47" t="s">
        <v>255</v>
      </c>
      <c r="AB69" s="47" t="s">
        <v>325</v>
      </c>
      <c r="AC69" s="47" t="s">
        <v>316</v>
      </c>
      <c r="AD69" s="47"/>
      <c r="AE69" s="48"/>
      <c r="AF69" s="25"/>
      <c r="AG69" s="49"/>
      <c r="AH69" s="138" t="s">
        <v>45</v>
      </c>
      <c r="AI69" s="50"/>
      <c r="AJ69" s="51"/>
    </row>
    <row r="70" spans="1:38" ht="54" hidden="1" x14ac:dyDescent="0.3">
      <c r="A70" s="39">
        <v>2</v>
      </c>
      <c r="B70" s="125" t="s">
        <v>326</v>
      </c>
      <c r="C70" s="41">
        <v>2023</v>
      </c>
      <c r="D70" s="41" t="s">
        <v>45</v>
      </c>
      <c r="E70" s="39" t="s">
        <v>30</v>
      </c>
      <c r="F70" s="25" t="s">
        <v>314</v>
      </c>
      <c r="G70" s="42">
        <f>SUM(H70:I70)</f>
        <v>1.0407600000000001</v>
      </c>
      <c r="H70" s="43"/>
      <c r="I70" s="43">
        <f>SUM(K70:Z70)</f>
        <v>1.0407600000000001</v>
      </c>
      <c r="J70" s="44" t="s">
        <v>27</v>
      </c>
      <c r="K70" s="45"/>
      <c r="L70" s="45"/>
      <c r="M70" s="46">
        <f>(5907.2+3000.4+1500)/10000</f>
        <v>1.0407600000000001</v>
      </c>
      <c r="N70" s="45"/>
      <c r="O70" s="45"/>
      <c r="P70" s="45"/>
      <c r="Q70" s="45"/>
      <c r="R70" s="45"/>
      <c r="S70" s="45"/>
      <c r="T70" s="45"/>
      <c r="U70" s="45"/>
      <c r="V70" s="45"/>
      <c r="W70" s="45"/>
      <c r="X70" s="45"/>
      <c r="Y70" s="45"/>
      <c r="Z70" s="45"/>
      <c r="AA70" s="47" t="s">
        <v>207</v>
      </c>
      <c r="AB70" s="47" t="s">
        <v>327</v>
      </c>
      <c r="AC70" s="47" t="s">
        <v>316</v>
      </c>
      <c r="AD70" s="47"/>
      <c r="AE70" s="48"/>
      <c r="AF70" s="25"/>
      <c r="AG70" s="49"/>
      <c r="AH70" s="138" t="s">
        <v>45</v>
      </c>
      <c r="AI70" s="50"/>
      <c r="AJ70" s="51"/>
      <c r="AK70" s="10" t="s">
        <v>328</v>
      </c>
    </row>
    <row r="71" spans="1:38" ht="54" hidden="1" x14ac:dyDescent="0.3">
      <c r="A71" s="39">
        <v>3</v>
      </c>
      <c r="B71" s="125" t="s">
        <v>329</v>
      </c>
      <c r="C71" s="41">
        <v>2022</v>
      </c>
      <c r="D71" s="41" t="s">
        <v>45</v>
      </c>
      <c r="E71" s="39" t="s">
        <v>30</v>
      </c>
      <c r="F71" s="25" t="s">
        <v>314</v>
      </c>
      <c r="G71" s="42">
        <v>0.12</v>
      </c>
      <c r="H71" s="43"/>
      <c r="I71" s="43">
        <v>0.12</v>
      </c>
      <c r="J71" s="44" t="s">
        <v>27</v>
      </c>
      <c r="K71" s="45"/>
      <c r="L71" s="45"/>
      <c r="M71" s="46">
        <v>0.12</v>
      </c>
      <c r="N71" s="45"/>
      <c r="O71" s="45"/>
      <c r="P71" s="45"/>
      <c r="Q71" s="45"/>
      <c r="R71" s="45"/>
      <c r="S71" s="45"/>
      <c r="T71" s="45"/>
      <c r="U71" s="45"/>
      <c r="V71" s="45"/>
      <c r="W71" s="45"/>
      <c r="X71" s="45"/>
      <c r="Y71" s="45"/>
      <c r="Z71" s="45"/>
      <c r="AA71" s="47" t="s">
        <v>330</v>
      </c>
      <c r="AB71" s="47" t="s">
        <v>331</v>
      </c>
      <c r="AC71" s="47" t="s">
        <v>316</v>
      </c>
      <c r="AD71" s="47"/>
      <c r="AE71" s="50"/>
      <c r="AF71" s="25"/>
      <c r="AG71" s="49" t="s">
        <v>63</v>
      </c>
      <c r="AH71" s="138" t="s">
        <v>45</v>
      </c>
      <c r="AI71" s="50"/>
      <c r="AJ71" s="51"/>
    </row>
    <row r="72" spans="1:38" ht="54" hidden="1" x14ac:dyDescent="0.3">
      <c r="A72" s="39">
        <v>4</v>
      </c>
      <c r="B72" s="48" t="s">
        <v>332</v>
      </c>
      <c r="C72" s="41">
        <v>2022</v>
      </c>
      <c r="D72" s="41" t="s">
        <v>45</v>
      </c>
      <c r="E72" s="39" t="s">
        <v>30</v>
      </c>
      <c r="F72" s="25" t="s">
        <v>314</v>
      </c>
      <c r="G72" s="42">
        <v>0.82</v>
      </c>
      <c r="H72" s="43"/>
      <c r="I72" s="43">
        <v>0.82</v>
      </c>
      <c r="J72" s="44" t="s">
        <v>27</v>
      </c>
      <c r="K72" s="45"/>
      <c r="L72" s="45"/>
      <c r="M72" s="46">
        <v>0.82</v>
      </c>
      <c r="N72" s="45"/>
      <c r="O72" s="45"/>
      <c r="P72" s="45"/>
      <c r="Q72" s="45"/>
      <c r="R72" s="45"/>
      <c r="S72" s="45"/>
      <c r="T72" s="45"/>
      <c r="U72" s="45"/>
      <c r="V72" s="45"/>
      <c r="W72" s="45"/>
      <c r="X72" s="45"/>
      <c r="Y72" s="45"/>
      <c r="Z72" s="45"/>
      <c r="AA72" s="47" t="s">
        <v>86</v>
      </c>
      <c r="AB72" s="47" t="s">
        <v>333</v>
      </c>
      <c r="AC72" s="47" t="s">
        <v>316</v>
      </c>
      <c r="AD72" s="47"/>
      <c r="AE72" s="50"/>
      <c r="AF72" s="25"/>
      <c r="AG72" s="49" t="s">
        <v>63</v>
      </c>
      <c r="AH72" s="138" t="s">
        <v>45</v>
      </c>
      <c r="AI72" s="50"/>
      <c r="AJ72" s="51"/>
    </row>
    <row r="73" spans="1:38" ht="54" hidden="1" x14ac:dyDescent="0.3">
      <c r="A73" s="39">
        <v>5</v>
      </c>
      <c r="B73" s="48" t="s">
        <v>334</v>
      </c>
      <c r="C73" s="41">
        <v>2022</v>
      </c>
      <c r="D73" s="41" t="s">
        <v>45</v>
      </c>
      <c r="E73" s="39" t="s">
        <v>30</v>
      </c>
      <c r="F73" s="25" t="s">
        <v>314</v>
      </c>
      <c r="G73" s="42">
        <v>0.97</v>
      </c>
      <c r="H73" s="43"/>
      <c r="I73" s="43">
        <v>0.97</v>
      </c>
      <c r="J73" s="44" t="s">
        <v>27</v>
      </c>
      <c r="K73" s="45"/>
      <c r="L73" s="45"/>
      <c r="M73" s="46">
        <v>0.97</v>
      </c>
      <c r="N73" s="45"/>
      <c r="O73" s="45"/>
      <c r="P73" s="45"/>
      <c r="Q73" s="45"/>
      <c r="R73" s="45"/>
      <c r="S73" s="45"/>
      <c r="T73" s="45"/>
      <c r="U73" s="45"/>
      <c r="V73" s="45"/>
      <c r="W73" s="45"/>
      <c r="X73" s="45"/>
      <c r="Y73" s="45"/>
      <c r="Z73" s="45"/>
      <c r="AA73" s="47" t="s">
        <v>173</v>
      </c>
      <c r="AB73" s="47" t="s">
        <v>335</v>
      </c>
      <c r="AC73" s="47" t="s">
        <v>316</v>
      </c>
      <c r="AD73" s="47"/>
      <c r="AE73" s="50"/>
      <c r="AF73" s="25"/>
      <c r="AG73" s="49" t="s">
        <v>63</v>
      </c>
      <c r="AH73" s="138" t="s">
        <v>45</v>
      </c>
      <c r="AI73" s="50"/>
      <c r="AJ73" s="51"/>
    </row>
    <row r="74" spans="1:38" ht="54" hidden="1" x14ac:dyDescent="0.3">
      <c r="A74" s="39">
        <v>6</v>
      </c>
      <c r="B74" s="125" t="s">
        <v>336</v>
      </c>
      <c r="C74" s="41">
        <v>2022</v>
      </c>
      <c r="D74" s="41" t="s">
        <v>45</v>
      </c>
      <c r="E74" s="39" t="s">
        <v>30</v>
      </c>
      <c r="F74" s="25" t="s">
        <v>314</v>
      </c>
      <c r="G74" s="42">
        <v>2.8</v>
      </c>
      <c r="H74" s="43"/>
      <c r="I74" s="43">
        <v>2.8</v>
      </c>
      <c r="J74" s="44" t="s">
        <v>27</v>
      </c>
      <c r="K74" s="45"/>
      <c r="L74" s="45"/>
      <c r="M74" s="46">
        <v>2.8</v>
      </c>
      <c r="N74" s="45"/>
      <c r="O74" s="45"/>
      <c r="P74" s="45"/>
      <c r="Q74" s="45"/>
      <c r="R74" s="45"/>
      <c r="S74" s="45"/>
      <c r="T74" s="45"/>
      <c r="U74" s="45"/>
      <c r="V74" s="45"/>
      <c r="W74" s="45"/>
      <c r="X74" s="45"/>
      <c r="Y74" s="45"/>
      <c r="Z74" s="45"/>
      <c r="AA74" s="47" t="s">
        <v>238</v>
      </c>
      <c r="AB74" s="47" t="s">
        <v>337</v>
      </c>
      <c r="AC74" s="47" t="s">
        <v>316</v>
      </c>
      <c r="AD74" s="47"/>
      <c r="AE74" s="50"/>
      <c r="AF74" s="25"/>
      <c r="AG74" s="49" t="s">
        <v>63</v>
      </c>
      <c r="AH74" s="138" t="s">
        <v>45</v>
      </c>
      <c r="AI74" s="50"/>
      <c r="AJ74" s="51"/>
    </row>
    <row r="75" spans="1:38" ht="54" hidden="1" x14ac:dyDescent="0.3">
      <c r="A75" s="39">
        <v>7</v>
      </c>
      <c r="B75" s="125" t="s">
        <v>338</v>
      </c>
      <c r="C75" s="41">
        <v>2022</v>
      </c>
      <c r="D75" s="41" t="s">
        <v>45</v>
      </c>
      <c r="E75" s="108" t="s">
        <v>30</v>
      </c>
      <c r="F75" s="25" t="s">
        <v>314</v>
      </c>
      <c r="G75" s="42">
        <v>0.1</v>
      </c>
      <c r="H75" s="43"/>
      <c r="I75" s="43">
        <v>0.1</v>
      </c>
      <c r="J75" s="44" t="s">
        <v>27</v>
      </c>
      <c r="K75" s="45"/>
      <c r="L75" s="45"/>
      <c r="M75" s="46">
        <v>0.1</v>
      </c>
      <c r="N75" s="45"/>
      <c r="O75" s="45"/>
      <c r="P75" s="45"/>
      <c r="Q75" s="45"/>
      <c r="R75" s="45"/>
      <c r="S75" s="45"/>
      <c r="T75" s="45"/>
      <c r="U75" s="45"/>
      <c r="V75" s="45"/>
      <c r="W75" s="45"/>
      <c r="X75" s="45"/>
      <c r="Y75" s="45"/>
      <c r="Z75" s="45"/>
      <c r="AA75" s="47" t="s">
        <v>339</v>
      </c>
      <c r="AB75" s="47"/>
      <c r="AC75" s="47" t="s">
        <v>316</v>
      </c>
      <c r="AD75" s="47"/>
      <c r="AE75" s="50"/>
      <c r="AF75" s="25"/>
      <c r="AG75" s="49" t="s">
        <v>63</v>
      </c>
      <c r="AH75" s="138" t="s">
        <v>45</v>
      </c>
      <c r="AI75" s="50"/>
      <c r="AJ75" s="51"/>
    </row>
    <row r="76" spans="1:38" hidden="1" x14ac:dyDescent="0.3">
      <c r="A76" s="30" t="s">
        <v>177</v>
      </c>
      <c r="B76" s="34" t="s">
        <v>340</v>
      </c>
      <c r="C76" s="22"/>
      <c r="D76" s="22"/>
      <c r="E76" s="30"/>
      <c r="F76" s="22"/>
      <c r="G76" s="42"/>
      <c r="H76" s="43"/>
      <c r="I76" s="43"/>
      <c r="J76" s="44"/>
      <c r="K76" s="17"/>
      <c r="L76" s="17"/>
      <c r="M76" s="32"/>
      <c r="N76" s="17"/>
      <c r="O76" s="17"/>
      <c r="P76" s="17"/>
      <c r="Q76" s="17"/>
      <c r="R76" s="17"/>
      <c r="S76" s="17"/>
      <c r="T76" s="17"/>
      <c r="U76" s="17"/>
      <c r="V76" s="17"/>
      <c r="W76" s="17"/>
      <c r="X76" s="17"/>
      <c r="Y76" s="17"/>
      <c r="Z76" s="17"/>
      <c r="AA76" s="20"/>
      <c r="AB76" s="20"/>
      <c r="AC76" s="20"/>
      <c r="AD76" s="20"/>
      <c r="AE76" s="50"/>
      <c r="AF76" s="25"/>
      <c r="AG76" s="49"/>
      <c r="AH76" s="48"/>
      <c r="AI76" s="50"/>
      <c r="AJ76" s="51"/>
    </row>
    <row r="77" spans="1:38" ht="54" hidden="1" x14ac:dyDescent="0.3">
      <c r="A77" s="39">
        <v>1</v>
      </c>
      <c r="B77" s="125" t="s">
        <v>341</v>
      </c>
      <c r="C77" s="41">
        <v>2023</v>
      </c>
      <c r="D77" s="41" t="s">
        <v>45</v>
      </c>
      <c r="E77" s="108" t="s">
        <v>34</v>
      </c>
      <c r="F77" s="25" t="s">
        <v>314</v>
      </c>
      <c r="G77" s="42">
        <f>SUM(H77:I77)</f>
        <v>1.07</v>
      </c>
      <c r="H77" s="43"/>
      <c r="I77" s="43">
        <v>1.07</v>
      </c>
      <c r="J77" s="44" t="s">
        <v>27</v>
      </c>
      <c r="K77" s="45"/>
      <c r="L77" s="45"/>
      <c r="M77" s="46">
        <v>1.07</v>
      </c>
      <c r="N77" s="45"/>
      <c r="O77" s="45"/>
      <c r="P77" s="45"/>
      <c r="Q77" s="45"/>
      <c r="R77" s="45"/>
      <c r="S77" s="45"/>
      <c r="T77" s="45"/>
      <c r="U77" s="45"/>
      <c r="V77" s="45"/>
      <c r="W77" s="45"/>
      <c r="X77" s="45"/>
      <c r="Y77" s="45"/>
      <c r="Z77" s="45"/>
      <c r="AA77" s="47" t="s">
        <v>197</v>
      </c>
      <c r="AB77" s="47" t="s">
        <v>342</v>
      </c>
      <c r="AC77" s="47" t="s">
        <v>316</v>
      </c>
      <c r="AD77" s="47"/>
      <c r="AE77" s="50"/>
      <c r="AF77" s="25"/>
      <c r="AG77" s="49"/>
      <c r="AH77" s="138" t="s">
        <v>343</v>
      </c>
      <c r="AI77" s="50"/>
      <c r="AJ77" s="51"/>
      <c r="AK77" s="10" t="s">
        <v>344</v>
      </c>
    </row>
    <row r="78" spans="1:38" s="38" customFormat="1" hidden="1" x14ac:dyDescent="0.3">
      <c r="A78" s="30" t="s">
        <v>345</v>
      </c>
      <c r="B78" s="34" t="s">
        <v>346</v>
      </c>
      <c r="C78" s="22"/>
      <c r="D78" s="22"/>
      <c r="E78" s="30"/>
      <c r="F78" s="22"/>
      <c r="G78" s="42"/>
      <c r="H78" s="43"/>
      <c r="I78" s="43"/>
      <c r="J78" s="44"/>
      <c r="K78" s="17"/>
      <c r="L78" s="17"/>
      <c r="M78" s="32"/>
      <c r="N78" s="17"/>
      <c r="O78" s="17"/>
      <c r="P78" s="17"/>
      <c r="Q78" s="17"/>
      <c r="R78" s="17"/>
      <c r="S78" s="17"/>
      <c r="T78" s="17"/>
      <c r="U78" s="17"/>
      <c r="V78" s="17"/>
      <c r="W78" s="17"/>
      <c r="X78" s="17"/>
      <c r="Y78" s="17"/>
      <c r="Z78" s="17"/>
      <c r="AA78" s="20"/>
      <c r="AB78" s="20"/>
      <c r="AC78" s="20"/>
      <c r="AD78" s="20"/>
      <c r="AE78" s="34"/>
      <c r="AF78" s="22"/>
      <c r="AG78" s="35"/>
      <c r="AH78" s="34"/>
      <c r="AI78" s="36" t="s">
        <v>347</v>
      </c>
      <c r="AJ78" s="37" t="s">
        <v>26</v>
      </c>
      <c r="AK78" s="38" t="s">
        <v>27</v>
      </c>
      <c r="AL78" s="38" t="s">
        <v>348</v>
      </c>
    </row>
    <row r="79" spans="1:38" ht="54" hidden="1" x14ac:dyDescent="0.3">
      <c r="A79" s="39">
        <v>1</v>
      </c>
      <c r="B79" s="115" t="s">
        <v>349</v>
      </c>
      <c r="C79" s="41">
        <v>2023</v>
      </c>
      <c r="D79" s="41" t="s">
        <v>161</v>
      </c>
      <c r="E79" s="134" t="s">
        <v>37</v>
      </c>
      <c r="F79" s="25" t="s">
        <v>314</v>
      </c>
      <c r="G79" s="168">
        <f t="shared" ref="G79:G91" si="5">SUM(H79:I79)</f>
        <v>2</v>
      </c>
      <c r="H79" s="135"/>
      <c r="I79" s="135">
        <v>2</v>
      </c>
      <c r="J79" s="44" t="s">
        <v>124</v>
      </c>
      <c r="K79" s="45"/>
      <c r="L79" s="45"/>
      <c r="M79" s="46">
        <v>2</v>
      </c>
      <c r="N79" s="45"/>
      <c r="O79" s="45"/>
      <c r="P79" s="45"/>
      <c r="Q79" s="45"/>
      <c r="R79" s="45"/>
      <c r="S79" s="45"/>
      <c r="T79" s="45"/>
      <c r="U79" s="45"/>
      <c r="V79" s="45"/>
      <c r="W79" s="45"/>
      <c r="X79" s="45"/>
      <c r="Y79" s="45"/>
      <c r="Z79" s="45"/>
      <c r="AA79" s="132" t="s">
        <v>77</v>
      </c>
      <c r="AB79" s="132"/>
      <c r="AC79" s="134" t="s">
        <v>350</v>
      </c>
      <c r="AD79" s="132" t="s">
        <v>351</v>
      </c>
      <c r="AE79" s="48"/>
      <c r="AF79" s="25"/>
      <c r="AG79" s="49"/>
      <c r="AH79" s="169">
        <v>1</v>
      </c>
      <c r="AI79" s="50">
        <v>0.7</v>
      </c>
      <c r="AJ79" s="51">
        <v>0.3</v>
      </c>
      <c r="AK79" s="10">
        <v>0.7</v>
      </c>
    </row>
    <row r="80" spans="1:38" ht="54" hidden="1" x14ac:dyDescent="0.3">
      <c r="A80" s="39">
        <v>2</v>
      </c>
      <c r="B80" s="115" t="s">
        <v>352</v>
      </c>
      <c r="C80" s="41">
        <v>2023</v>
      </c>
      <c r="D80" s="41" t="s">
        <v>161</v>
      </c>
      <c r="E80" s="134" t="s">
        <v>37</v>
      </c>
      <c r="F80" s="25" t="s">
        <v>314</v>
      </c>
      <c r="G80" s="168">
        <f t="shared" si="5"/>
        <v>2.33</v>
      </c>
      <c r="H80" s="135"/>
      <c r="I80" s="135">
        <v>2.33</v>
      </c>
      <c r="J80" s="44" t="s">
        <v>353</v>
      </c>
      <c r="K80" s="45"/>
      <c r="L80" s="45"/>
      <c r="M80" s="46">
        <v>2.33</v>
      </c>
      <c r="N80" s="45"/>
      <c r="O80" s="45"/>
      <c r="P80" s="45"/>
      <c r="Q80" s="45"/>
      <c r="R80" s="45"/>
      <c r="S80" s="45"/>
      <c r="T80" s="45"/>
      <c r="U80" s="45"/>
      <c r="V80" s="45"/>
      <c r="W80" s="45"/>
      <c r="X80" s="45"/>
      <c r="Y80" s="45"/>
      <c r="Z80" s="45"/>
      <c r="AA80" s="132" t="s">
        <v>215</v>
      </c>
      <c r="AB80" s="132"/>
      <c r="AC80" s="132" t="s">
        <v>217</v>
      </c>
      <c r="AD80" s="132" t="s">
        <v>354</v>
      </c>
      <c r="AE80" s="48"/>
      <c r="AF80" s="25"/>
      <c r="AG80" s="49"/>
      <c r="AH80" s="169">
        <v>1.1000000000000001</v>
      </c>
      <c r="AI80" s="50">
        <v>1.04</v>
      </c>
      <c r="AJ80" s="51">
        <v>0.3</v>
      </c>
      <c r="AK80" s="10">
        <v>0.77</v>
      </c>
      <c r="AL80" s="170">
        <v>0.03</v>
      </c>
    </row>
    <row r="81" spans="1:38" ht="54" hidden="1" x14ac:dyDescent="0.3">
      <c r="A81" s="39">
        <v>3</v>
      </c>
      <c r="B81" s="115" t="s">
        <v>355</v>
      </c>
      <c r="C81" s="41">
        <v>2023</v>
      </c>
      <c r="D81" s="41" t="s">
        <v>161</v>
      </c>
      <c r="E81" s="134" t="s">
        <v>37</v>
      </c>
      <c r="F81" s="25" t="s">
        <v>314</v>
      </c>
      <c r="G81" s="168">
        <f t="shared" si="5"/>
        <v>2</v>
      </c>
      <c r="H81" s="135"/>
      <c r="I81" s="135">
        <v>2</v>
      </c>
      <c r="J81" s="44" t="s">
        <v>124</v>
      </c>
      <c r="K81" s="45"/>
      <c r="L81" s="45"/>
      <c r="M81" s="46">
        <v>2</v>
      </c>
      <c r="N81" s="45"/>
      <c r="O81" s="45"/>
      <c r="P81" s="45"/>
      <c r="Q81" s="45"/>
      <c r="R81" s="45"/>
      <c r="S81" s="45"/>
      <c r="T81" s="45"/>
      <c r="U81" s="45"/>
      <c r="V81" s="45"/>
      <c r="W81" s="45"/>
      <c r="X81" s="45"/>
      <c r="Y81" s="45"/>
      <c r="Z81" s="45"/>
      <c r="AA81" s="132" t="s">
        <v>356</v>
      </c>
      <c r="AB81" s="132"/>
      <c r="AC81" s="132" t="s">
        <v>357</v>
      </c>
      <c r="AD81" s="132" t="s">
        <v>351</v>
      </c>
      <c r="AE81" s="48"/>
      <c r="AF81" s="25"/>
      <c r="AG81" s="49"/>
      <c r="AH81" s="169">
        <v>2</v>
      </c>
      <c r="AI81" s="50">
        <v>2</v>
      </c>
      <c r="AJ81" s="51">
        <v>1</v>
      </c>
      <c r="AK81" s="10">
        <v>1</v>
      </c>
    </row>
    <row r="82" spans="1:38" ht="54" hidden="1" x14ac:dyDescent="0.3">
      <c r="A82" s="39">
        <v>4</v>
      </c>
      <c r="B82" s="115" t="s">
        <v>358</v>
      </c>
      <c r="C82" s="41">
        <v>2023</v>
      </c>
      <c r="D82" s="41" t="s">
        <v>161</v>
      </c>
      <c r="E82" s="134" t="s">
        <v>37</v>
      </c>
      <c r="F82" s="25" t="s">
        <v>314</v>
      </c>
      <c r="G82" s="168">
        <f t="shared" si="5"/>
        <v>1</v>
      </c>
      <c r="H82" s="135"/>
      <c r="I82" s="135">
        <v>1</v>
      </c>
      <c r="J82" s="44" t="s">
        <v>124</v>
      </c>
      <c r="K82" s="45"/>
      <c r="L82" s="45"/>
      <c r="M82" s="46">
        <v>1</v>
      </c>
      <c r="N82" s="45"/>
      <c r="O82" s="45"/>
      <c r="P82" s="45"/>
      <c r="Q82" s="45"/>
      <c r="R82" s="45"/>
      <c r="S82" s="45"/>
      <c r="T82" s="45"/>
      <c r="U82" s="45"/>
      <c r="V82" s="45"/>
      <c r="W82" s="45"/>
      <c r="X82" s="45"/>
      <c r="Y82" s="45"/>
      <c r="Z82" s="45"/>
      <c r="AA82" s="132" t="s">
        <v>125</v>
      </c>
      <c r="AB82" s="132"/>
      <c r="AC82" s="134" t="s">
        <v>350</v>
      </c>
      <c r="AD82" s="132" t="s">
        <v>359</v>
      </c>
      <c r="AE82" s="48"/>
      <c r="AF82" s="25"/>
      <c r="AG82" s="49"/>
      <c r="AH82" s="169">
        <v>1.2</v>
      </c>
      <c r="AI82" s="50">
        <v>1.1299999999999999</v>
      </c>
      <c r="AJ82" s="51">
        <v>0.5</v>
      </c>
      <c r="AK82" s="10">
        <v>0.7</v>
      </c>
    </row>
    <row r="83" spans="1:38" ht="54" hidden="1" x14ac:dyDescent="0.3">
      <c r="A83" s="39">
        <v>5</v>
      </c>
      <c r="B83" s="115" t="s">
        <v>360</v>
      </c>
      <c r="C83" s="41">
        <v>2023</v>
      </c>
      <c r="D83" s="41" t="s">
        <v>161</v>
      </c>
      <c r="E83" s="134" t="s">
        <v>37</v>
      </c>
      <c r="F83" s="25" t="s">
        <v>314</v>
      </c>
      <c r="G83" s="168">
        <f t="shared" si="5"/>
        <v>1.1200000000000001</v>
      </c>
      <c r="H83" s="135"/>
      <c r="I83" s="135">
        <v>1.1200000000000001</v>
      </c>
      <c r="J83" s="44" t="s">
        <v>124</v>
      </c>
      <c r="K83" s="45"/>
      <c r="L83" s="45"/>
      <c r="M83" s="46">
        <v>1.1200000000000001</v>
      </c>
      <c r="N83" s="45"/>
      <c r="O83" s="45"/>
      <c r="P83" s="45"/>
      <c r="Q83" s="45"/>
      <c r="R83" s="45"/>
      <c r="S83" s="45"/>
      <c r="T83" s="45"/>
      <c r="U83" s="45"/>
      <c r="V83" s="45"/>
      <c r="W83" s="45"/>
      <c r="X83" s="45"/>
      <c r="Y83" s="45"/>
      <c r="Z83" s="45"/>
      <c r="AA83" s="132" t="s">
        <v>225</v>
      </c>
      <c r="AB83" s="132"/>
      <c r="AC83" s="132" t="s">
        <v>227</v>
      </c>
      <c r="AD83" s="132" t="s">
        <v>361</v>
      </c>
      <c r="AE83" s="48"/>
      <c r="AF83" s="25"/>
      <c r="AG83" s="49"/>
      <c r="AH83" s="169">
        <v>1</v>
      </c>
      <c r="AI83" s="50">
        <v>0.83</v>
      </c>
      <c r="AJ83" s="51">
        <v>0.4</v>
      </c>
      <c r="AK83" s="10">
        <v>0.6</v>
      </c>
    </row>
    <row r="84" spans="1:38" s="38" customFormat="1" hidden="1" x14ac:dyDescent="0.3">
      <c r="A84" s="30" t="s">
        <v>362</v>
      </c>
      <c r="B84" s="34" t="s">
        <v>363</v>
      </c>
      <c r="C84" s="22"/>
      <c r="D84" s="22"/>
      <c r="E84" s="30"/>
      <c r="F84" s="22"/>
      <c r="G84" s="168"/>
      <c r="H84" s="31"/>
      <c r="I84" s="31"/>
      <c r="J84" s="31"/>
      <c r="K84" s="17"/>
      <c r="L84" s="17"/>
      <c r="M84" s="32"/>
      <c r="N84" s="17"/>
      <c r="O84" s="17"/>
      <c r="P84" s="17"/>
      <c r="Q84" s="17"/>
      <c r="R84" s="17"/>
      <c r="S84" s="17"/>
      <c r="T84" s="17"/>
      <c r="U84" s="17"/>
      <c r="V84" s="17"/>
      <c r="W84" s="17"/>
      <c r="X84" s="17"/>
      <c r="Y84" s="17"/>
      <c r="Z84" s="17"/>
      <c r="AA84" s="22"/>
      <c r="AB84" s="22"/>
      <c r="AC84" s="36"/>
      <c r="AD84" s="36"/>
      <c r="AE84" s="34"/>
      <c r="AF84" s="22"/>
      <c r="AG84" s="35"/>
      <c r="AH84" s="171"/>
      <c r="AI84" s="36" t="s">
        <v>347</v>
      </c>
      <c r="AJ84" s="37" t="s">
        <v>26</v>
      </c>
      <c r="AK84" s="38" t="s">
        <v>27</v>
      </c>
    </row>
    <row r="85" spans="1:38" ht="54" hidden="1" x14ac:dyDescent="0.3">
      <c r="A85" s="39">
        <v>1</v>
      </c>
      <c r="B85" s="115" t="s">
        <v>364</v>
      </c>
      <c r="C85" s="41">
        <v>2023</v>
      </c>
      <c r="D85" s="41" t="s">
        <v>161</v>
      </c>
      <c r="E85" s="134" t="s">
        <v>38</v>
      </c>
      <c r="F85" s="25" t="s">
        <v>314</v>
      </c>
      <c r="G85" s="168">
        <f t="shared" si="5"/>
        <v>2.5</v>
      </c>
      <c r="H85" s="135"/>
      <c r="I85" s="135">
        <v>2.5</v>
      </c>
      <c r="J85" s="44" t="s">
        <v>124</v>
      </c>
      <c r="K85" s="45"/>
      <c r="L85" s="45"/>
      <c r="M85" s="46">
        <v>2.5</v>
      </c>
      <c r="N85" s="45"/>
      <c r="O85" s="45"/>
      <c r="P85" s="45"/>
      <c r="Q85" s="45"/>
      <c r="R85" s="45"/>
      <c r="S85" s="45"/>
      <c r="T85" s="45"/>
      <c r="U85" s="45"/>
      <c r="V85" s="45"/>
      <c r="W85" s="45"/>
      <c r="X85" s="45"/>
      <c r="Y85" s="45"/>
      <c r="Z85" s="45"/>
      <c r="AA85" s="132" t="s">
        <v>58</v>
      </c>
      <c r="AB85" s="132"/>
      <c r="AC85" s="132" t="s">
        <v>365</v>
      </c>
      <c r="AD85" s="132" t="s">
        <v>366</v>
      </c>
      <c r="AE85" s="48"/>
      <c r="AF85" s="25"/>
      <c r="AG85" s="49"/>
      <c r="AH85" s="169">
        <v>2</v>
      </c>
      <c r="AI85" s="169">
        <f>1.2+0.72</f>
        <v>1.92</v>
      </c>
      <c r="AJ85" s="51">
        <v>0.5</v>
      </c>
      <c r="AK85" s="10">
        <v>1.5</v>
      </c>
    </row>
    <row r="86" spans="1:38" ht="54" hidden="1" x14ac:dyDescent="0.3">
      <c r="A86" s="39">
        <v>2</v>
      </c>
      <c r="B86" s="115" t="s">
        <v>367</v>
      </c>
      <c r="C86" s="41">
        <v>2023</v>
      </c>
      <c r="D86" s="41" t="s">
        <v>161</v>
      </c>
      <c r="E86" s="134" t="s">
        <v>38</v>
      </c>
      <c r="F86" s="25" t="s">
        <v>314</v>
      </c>
      <c r="G86" s="168">
        <f t="shared" si="5"/>
        <v>2</v>
      </c>
      <c r="H86" s="135"/>
      <c r="I86" s="135">
        <v>2</v>
      </c>
      <c r="J86" s="44" t="s">
        <v>124</v>
      </c>
      <c r="K86" s="45"/>
      <c r="L86" s="45"/>
      <c r="M86" s="46">
        <v>2</v>
      </c>
      <c r="N86" s="45"/>
      <c r="O86" s="45"/>
      <c r="P86" s="45"/>
      <c r="Q86" s="45"/>
      <c r="R86" s="45"/>
      <c r="S86" s="45"/>
      <c r="T86" s="45"/>
      <c r="U86" s="45"/>
      <c r="V86" s="45"/>
      <c r="W86" s="45"/>
      <c r="X86" s="45"/>
      <c r="Y86" s="45"/>
      <c r="Z86" s="45"/>
      <c r="AA86" s="132" t="s">
        <v>230</v>
      </c>
      <c r="AB86" s="132"/>
      <c r="AC86" s="132" t="s">
        <v>368</v>
      </c>
      <c r="AD86" s="132" t="s">
        <v>369</v>
      </c>
      <c r="AE86" s="48"/>
      <c r="AF86" s="25"/>
      <c r="AG86" s="49"/>
      <c r="AH86" s="169">
        <v>2.2000000000000002</v>
      </c>
      <c r="AI86" s="172">
        <v>2.1800000000000002</v>
      </c>
      <c r="AJ86" s="51">
        <v>0.5</v>
      </c>
      <c r="AK86" s="10">
        <v>1.7</v>
      </c>
    </row>
    <row r="87" spans="1:38" ht="54" hidden="1" x14ac:dyDescent="0.3">
      <c r="A87" s="39">
        <v>3</v>
      </c>
      <c r="B87" s="115" t="s">
        <v>370</v>
      </c>
      <c r="C87" s="41">
        <v>2023</v>
      </c>
      <c r="D87" s="41" t="s">
        <v>161</v>
      </c>
      <c r="E87" s="134" t="s">
        <v>38</v>
      </c>
      <c r="F87" s="25" t="s">
        <v>314</v>
      </c>
      <c r="G87" s="168">
        <f t="shared" si="5"/>
        <v>1.5</v>
      </c>
      <c r="H87" s="135"/>
      <c r="I87" s="135">
        <v>1.5</v>
      </c>
      <c r="J87" s="44" t="s">
        <v>124</v>
      </c>
      <c r="K87" s="45"/>
      <c r="L87" s="45"/>
      <c r="M87" s="46">
        <v>1.5</v>
      </c>
      <c r="N87" s="45"/>
      <c r="O87" s="45"/>
      <c r="P87" s="45"/>
      <c r="Q87" s="45"/>
      <c r="R87" s="45"/>
      <c r="S87" s="45"/>
      <c r="T87" s="45"/>
      <c r="U87" s="45"/>
      <c r="V87" s="45"/>
      <c r="W87" s="45"/>
      <c r="X87" s="45"/>
      <c r="Y87" s="45"/>
      <c r="Z87" s="45"/>
      <c r="AA87" s="132" t="s">
        <v>207</v>
      </c>
      <c r="AB87" s="132"/>
      <c r="AC87" s="134" t="s">
        <v>371</v>
      </c>
      <c r="AD87" s="132" t="s">
        <v>372</v>
      </c>
      <c r="AE87" s="48"/>
      <c r="AF87" s="25"/>
      <c r="AG87" s="49"/>
      <c r="AH87" s="169">
        <v>1.5</v>
      </c>
      <c r="AI87" s="172">
        <v>2.2999999999999998</v>
      </c>
      <c r="AJ87" s="51">
        <v>0.5</v>
      </c>
      <c r="AK87" s="10">
        <v>1</v>
      </c>
    </row>
    <row r="88" spans="1:38" ht="54" hidden="1" x14ac:dyDescent="0.3">
      <c r="A88" s="39">
        <v>4</v>
      </c>
      <c r="B88" s="115" t="s">
        <v>373</v>
      </c>
      <c r="C88" s="41">
        <v>2023</v>
      </c>
      <c r="D88" s="41" t="s">
        <v>161</v>
      </c>
      <c r="E88" s="134" t="s">
        <v>38</v>
      </c>
      <c r="F88" s="25" t="s">
        <v>314</v>
      </c>
      <c r="G88" s="168">
        <f t="shared" si="5"/>
        <v>1.5</v>
      </c>
      <c r="H88" s="135"/>
      <c r="I88" s="135">
        <v>1.5</v>
      </c>
      <c r="J88" s="44" t="s">
        <v>124</v>
      </c>
      <c r="K88" s="45"/>
      <c r="L88" s="45"/>
      <c r="M88" s="46">
        <v>1.5</v>
      </c>
      <c r="N88" s="45"/>
      <c r="O88" s="45"/>
      <c r="P88" s="45"/>
      <c r="Q88" s="45"/>
      <c r="R88" s="45"/>
      <c r="S88" s="45"/>
      <c r="T88" s="45"/>
      <c r="U88" s="45"/>
      <c r="V88" s="45"/>
      <c r="W88" s="45"/>
      <c r="X88" s="45"/>
      <c r="Y88" s="45"/>
      <c r="Z88" s="45"/>
      <c r="AA88" s="132" t="s">
        <v>255</v>
      </c>
      <c r="AB88" s="132"/>
      <c r="AC88" s="132" t="s">
        <v>374</v>
      </c>
      <c r="AD88" s="132" t="s">
        <v>375</v>
      </c>
      <c r="AE88" s="48"/>
      <c r="AF88" s="25"/>
      <c r="AG88" s="49"/>
      <c r="AH88" s="169">
        <v>1.5</v>
      </c>
      <c r="AI88" s="172">
        <v>0.56000000000000005</v>
      </c>
      <c r="AJ88" s="51">
        <v>0.5</v>
      </c>
      <c r="AK88" s="10">
        <v>1</v>
      </c>
    </row>
    <row r="89" spans="1:38" ht="54" hidden="1" x14ac:dyDescent="0.3">
      <c r="A89" s="39">
        <v>5</v>
      </c>
      <c r="B89" s="115" t="s">
        <v>376</v>
      </c>
      <c r="C89" s="41">
        <v>2023</v>
      </c>
      <c r="D89" s="41" t="s">
        <v>161</v>
      </c>
      <c r="E89" s="134" t="s">
        <v>38</v>
      </c>
      <c r="F89" s="25" t="s">
        <v>314</v>
      </c>
      <c r="G89" s="168">
        <f t="shared" si="5"/>
        <v>2</v>
      </c>
      <c r="H89" s="135"/>
      <c r="I89" s="135">
        <v>2</v>
      </c>
      <c r="J89" s="44" t="s">
        <v>124</v>
      </c>
      <c r="K89" s="45"/>
      <c r="L89" s="45"/>
      <c r="M89" s="46">
        <v>2</v>
      </c>
      <c r="N89" s="45"/>
      <c r="O89" s="45"/>
      <c r="P89" s="45"/>
      <c r="Q89" s="45"/>
      <c r="R89" s="45"/>
      <c r="S89" s="45"/>
      <c r="T89" s="45"/>
      <c r="U89" s="45"/>
      <c r="V89" s="45"/>
      <c r="W89" s="45"/>
      <c r="X89" s="45"/>
      <c r="Y89" s="45"/>
      <c r="Z89" s="45"/>
      <c r="AA89" s="132" t="s">
        <v>377</v>
      </c>
      <c r="AB89" s="132"/>
      <c r="AC89" s="132" t="s">
        <v>378</v>
      </c>
      <c r="AD89" s="132" t="s">
        <v>379</v>
      </c>
      <c r="AE89" s="48"/>
      <c r="AF89" s="25"/>
      <c r="AG89" s="49"/>
      <c r="AH89" s="169">
        <v>2</v>
      </c>
      <c r="AI89" s="172">
        <v>2</v>
      </c>
      <c r="AJ89" s="51">
        <v>0.5</v>
      </c>
      <c r="AK89" s="10">
        <v>1.5</v>
      </c>
    </row>
    <row r="90" spans="1:38" ht="54" hidden="1" x14ac:dyDescent="0.3">
      <c r="A90" s="39">
        <v>6</v>
      </c>
      <c r="B90" s="115" t="s">
        <v>380</v>
      </c>
      <c r="C90" s="41">
        <v>2023</v>
      </c>
      <c r="D90" s="41" t="s">
        <v>161</v>
      </c>
      <c r="E90" s="134" t="s">
        <v>38</v>
      </c>
      <c r="F90" s="25" t="s">
        <v>314</v>
      </c>
      <c r="G90" s="168">
        <f t="shared" si="5"/>
        <v>2</v>
      </c>
      <c r="H90" s="135"/>
      <c r="I90" s="135">
        <v>2</v>
      </c>
      <c r="J90" s="44" t="s">
        <v>124</v>
      </c>
      <c r="K90" s="45"/>
      <c r="L90" s="45"/>
      <c r="M90" s="46">
        <v>2</v>
      </c>
      <c r="N90" s="45"/>
      <c r="O90" s="45"/>
      <c r="P90" s="45"/>
      <c r="Q90" s="45"/>
      <c r="R90" s="45"/>
      <c r="S90" s="45"/>
      <c r="T90" s="45"/>
      <c r="U90" s="45"/>
      <c r="V90" s="45"/>
      <c r="W90" s="45"/>
      <c r="X90" s="45"/>
      <c r="Y90" s="45"/>
      <c r="Z90" s="45"/>
      <c r="AA90" s="132" t="s">
        <v>139</v>
      </c>
      <c r="AB90" s="132"/>
      <c r="AC90" s="132" t="s">
        <v>381</v>
      </c>
      <c r="AD90" s="132" t="s">
        <v>382</v>
      </c>
      <c r="AE90" s="48"/>
      <c r="AF90" s="25"/>
      <c r="AG90" s="49"/>
      <c r="AH90" s="169">
        <v>2</v>
      </c>
      <c r="AI90" s="172">
        <v>2.1</v>
      </c>
      <c r="AJ90" s="51">
        <v>0.5</v>
      </c>
      <c r="AK90" s="10">
        <v>1.5</v>
      </c>
    </row>
    <row r="91" spans="1:38" ht="54" hidden="1" x14ac:dyDescent="0.3">
      <c r="A91" s="39">
        <v>7</v>
      </c>
      <c r="B91" s="115" t="s">
        <v>383</v>
      </c>
      <c r="C91" s="41">
        <v>2023</v>
      </c>
      <c r="D91" s="41" t="s">
        <v>161</v>
      </c>
      <c r="E91" s="134" t="s">
        <v>38</v>
      </c>
      <c r="F91" s="25" t="s">
        <v>314</v>
      </c>
      <c r="G91" s="168">
        <f t="shared" si="5"/>
        <v>1.5</v>
      </c>
      <c r="H91" s="135"/>
      <c r="I91" s="135">
        <v>1.5</v>
      </c>
      <c r="J91" s="44" t="s">
        <v>124</v>
      </c>
      <c r="K91" s="45"/>
      <c r="L91" s="45"/>
      <c r="M91" s="46">
        <v>1.5</v>
      </c>
      <c r="N91" s="45"/>
      <c r="O91" s="45"/>
      <c r="P91" s="45"/>
      <c r="Q91" s="45"/>
      <c r="R91" s="45"/>
      <c r="S91" s="45"/>
      <c r="T91" s="45"/>
      <c r="U91" s="45"/>
      <c r="V91" s="45"/>
      <c r="W91" s="45"/>
      <c r="X91" s="45"/>
      <c r="Y91" s="45"/>
      <c r="Z91" s="45"/>
      <c r="AA91" s="132" t="s">
        <v>262</v>
      </c>
      <c r="AB91" s="132"/>
      <c r="AC91" s="134" t="s">
        <v>371</v>
      </c>
      <c r="AD91" s="134"/>
      <c r="AE91" s="48"/>
      <c r="AF91" s="25"/>
      <c r="AG91" s="49"/>
      <c r="AH91" s="169">
        <v>1.3</v>
      </c>
      <c r="AI91" s="172">
        <v>1.28</v>
      </c>
      <c r="AJ91" s="51">
        <v>0.33</v>
      </c>
      <c r="AK91" s="10">
        <v>0.93</v>
      </c>
      <c r="AL91" s="10">
        <v>0.04</v>
      </c>
    </row>
  </sheetData>
  <autoFilter ref="A5:AN91">
    <filterColumn colId="9">
      <filters>
        <filter val="CSD"/>
      </filters>
    </filterColumn>
  </autoFilter>
  <mergeCells count="22">
    <mergeCell ref="A2:AC2"/>
    <mergeCell ref="A4:A5"/>
    <mergeCell ref="B4:B5"/>
    <mergeCell ref="C4:C5"/>
    <mergeCell ref="D4:D5"/>
    <mergeCell ref="E4:E5"/>
    <mergeCell ref="F4:F5"/>
    <mergeCell ref="G4:G5"/>
    <mergeCell ref="H4:H5"/>
    <mergeCell ref="I4:J4"/>
    <mergeCell ref="AK4:AK5"/>
    <mergeCell ref="K4:Y4"/>
    <mergeCell ref="AA4:AA5"/>
    <mergeCell ref="AB4:AB5"/>
    <mergeCell ref="AC4:AC5"/>
    <mergeCell ref="AD4:AD5"/>
    <mergeCell ref="AE4:AE5"/>
    <mergeCell ref="AF4:AF5"/>
    <mergeCell ref="AG4:AG5"/>
    <mergeCell ref="AH4:AH5"/>
    <mergeCell ref="AI4:AI5"/>
    <mergeCell ref="AJ4:AJ5"/>
  </mergeCells>
  <printOptions horizontalCentered="1"/>
  <pageMargins left="0.25" right="0.25" top="0.65" bottom="0.99" header="0.3" footer="0.56999999999999995"/>
  <pageSetup paperSize="9" scale="60" orientation="landscape" r:id="rId1"/>
  <headerFooter>
    <oddFoote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70"/>
  <sheetViews>
    <sheetView topLeftCell="A49" zoomScale="55" zoomScaleNormal="55" workbookViewId="0">
      <selection activeCell="E54" sqref="E54:E70"/>
    </sheetView>
  </sheetViews>
  <sheetFormatPr defaultRowHeight="13.2" x14ac:dyDescent="0.25"/>
  <cols>
    <col min="1" max="1" width="8.88671875" style="192"/>
    <col min="2" max="2" width="66" style="192" customWidth="1"/>
    <col min="3" max="3" width="8.88671875" style="192" customWidth="1"/>
    <col min="4" max="4" width="17.109375" style="192" customWidth="1"/>
    <col min="5" max="5" width="32.109375" style="192" customWidth="1"/>
    <col min="6" max="6" width="8.88671875" style="192"/>
    <col min="7" max="7" width="10.88671875" style="192" bestFit="1" customWidth="1"/>
    <col min="8" max="8" width="11.21875" style="192" bestFit="1" customWidth="1"/>
    <col min="9" max="16384" width="8.88671875" style="192"/>
  </cols>
  <sheetData>
    <row r="3" spans="1:8" ht="65.400000000000006" customHeight="1" x14ac:dyDescent="0.25">
      <c r="A3" s="440" t="s">
        <v>430</v>
      </c>
      <c r="B3" s="440" t="s">
        <v>431</v>
      </c>
      <c r="C3" s="440" t="s">
        <v>432</v>
      </c>
      <c r="D3" s="440"/>
      <c r="E3" s="441" t="s">
        <v>433</v>
      </c>
      <c r="F3" s="441"/>
      <c r="G3" s="441" t="s">
        <v>434</v>
      </c>
      <c r="H3" s="441"/>
    </row>
    <row r="4" spans="1:8" ht="69.599999999999994" x14ac:dyDescent="0.25">
      <c r="A4" s="440"/>
      <c r="B4" s="440"/>
      <c r="C4" s="193" t="s">
        <v>435</v>
      </c>
      <c r="D4" s="194" t="s">
        <v>436</v>
      </c>
      <c r="E4" s="195" t="s">
        <v>435</v>
      </c>
      <c r="F4" s="194" t="s">
        <v>436</v>
      </c>
      <c r="G4" s="194" t="s">
        <v>435</v>
      </c>
      <c r="H4" s="194" t="s">
        <v>436</v>
      </c>
    </row>
    <row r="5" spans="1:8" ht="17.399999999999999" x14ac:dyDescent="0.25">
      <c r="A5" s="193"/>
      <c r="B5" s="193" t="s">
        <v>437</v>
      </c>
      <c r="C5" s="196">
        <f>SUM(C6:C28)</f>
        <v>52</v>
      </c>
      <c r="D5" s="196">
        <f t="shared" ref="D5:F5" si="0">SUM(D6:D28)</f>
        <v>183.55199999999996</v>
      </c>
      <c r="E5" s="196">
        <f t="shared" si="0"/>
        <v>7</v>
      </c>
      <c r="F5" s="196">
        <f t="shared" si="0"/>
        <v>33.68</v>
      </c>
      <c r="G5" s="197">
        <f t="shared" ref="G5:H5" si="1">E5/C5*100</f>
        <v>13.461538461538462</v>
      </c>
      <c r="H5" s="197">
        <f t="shared" si="1"/>
        <v>18.349023709902372</v>
      </c>
    </row>
    <row r="6" spans="1:8" ht="18" x14ac:dyDescent="0.35">
      <c r="A6" s="198" t="s">
        <v>42</v>
      </c>
      <c r="B6" s="199" t="s">
        <v>438</v>
      </c>
      <c r="C6" s="199"/>
      <c r="D6" s="200"/>
      <c r="E6" s="201"/>
      <c r="F6" s="200"/>
      <c r="G6" s="202"/>
      <c r="H6" s="202"/>
    </row>
    <row r="7" spans="1:8" ht="18" x14ac:dyDescent="0.35">
      <c r="A7" s="203">
        <v>1</v>
      </c>
      <c r="B7" s="204" t="s">
        <v>439</v>
      </c>
      <c r="C7" s="204">
        <v>6</v>
      </c>
      <c r="D7" s="202">
        <v>3.9899999999999998</v>
      </c>
      <c r="E7" s="205"/>
      <c r="F7" s="202"/>
      <c r="G7" s="202"/>
      <c r="H7" s="202"/>
    </row>
    <row r="8" spans="1:8" ht="34.799999999999997" x14ac:dyDescent="0.3">
      <c r="A8" s="193" t="s">
        <v>53</v>
      </c>
      <c r="B8" s="199" t="s">
        <v>440</v>
      </c>
      <c r="C8" s="199"/>
      <c r="D8" s="200"/>
      <c r="E8" s="201"/>
      <c r="F8" s="200"/>
      <c r="G8" s="200"/>
      <c r="H8" s="200"/>
    </row>
    <row r="9" spans="1:8" ht="18" x14ac:dyDescent="0.35">
      <c r="A9" s="203">
        <v>1</v>
      </c>
      <c r="B9" s="204" t="s">
        <v>235</v>
      </c>
      <c r="C9" s="204">
        <v>1</v>
      </c>
      <c r="D9" s="202">
        <v>0.6</v>
      </c>
      <c r="E9" s="205"/>
      <c r="F9" s="202"/>
      <c r="G9" s="202"/>
      <c r="H9" s="202"/>
    </row>
    <row r="10" spans="1:8" ht="18" x14ac:dyDescent="0.35">
      <c r="A10" s="203">
        <v>2</v>
      </c>
      <c r="B10" s="204" t="s">
        <v>323</v>
      </c>
      <c r="C10" s="204">
        <v>6</v>
      </c>
      <c r="D10" s="202">
        <v>55.91</v>
      </c>
      <c r="E10" s="205"/>
      <c r="F10" s="202"/>
      <c r="G10" s="202"/>
      <c r="H10" s="202"/>
    </row>
    <row r="11" spans="1:8" ht="18" x14ac:dyDescent="0.35">
      <c r="A11" s="203">
        <v>3</v>
      </c>
      <c r="B11" s="204" t="s">
        <v>441</v>
      </c>
      <c r="C11" s="204">
        <v>5</v>
      </c>
      <c r="D11" s="202">
        <v>10.56</v>
      </c>
      <c r="E11" s="205">
        <v>2</v>
      </c>
      <c r="F11" s="202">
        <v>2.06</v>
      </c>
      <c r="G11" s="202">
        <f t="shared" ref="G11:H26" si="2">E11/C11*100</f>
        <v>40</v>
      </c>
      <c r="H11" s="202">
        <f t="shared" si="2"/>
        <v>19.507575757575758</v>
      </c>
    </row>
    <row r="12" spans="1:8" ht="18" x14ac:dyDescent="0.35">
      <c r="A12" s="203">
        <v>4</v>
      </c>
      <c r="B12" s="204" t="s">
        <v>442</v>
      </c>
      <c r="C12" s="204">
        <v>2</v>
      </c>
      <c r="D12" s="202">
        <v>2.3199999999999998</v>
      </c>
      <c r="E12" s="205">
        <v>1</v>
      </c>
      <c r="F12" s="202">
        <v>1.9</v>
      </c>
      <c r="G12" s="202">
        <f t="shared" si="2"/>
        <v>50</v>
      </c>
      <c r="H12" s="202">
        <f t="shared" si="2"/>
        <v>81.896551724137936</v>
      </c>
    </row>
    <row r="13" spans="1:8" ht="18" x14ac:dyDescent="0.35">
      <c r="A13" s="203">
        <v>5</v>
      </c>
      <c r="B13" s="204" t="s">
        <v>443</v>
      </c>
      <c r="C13" s="204">
        <v>1</v>
      </c>
      <c r="D13" s="202">
        <v>0.8</v>
      </c>
      <c r="E13" s="205"/>
      <c r="F13" s="202"/>
      <c r="G13" s="202">
        <f t="shared" si="2"/>
        <v>0</v>
      </c>
      <c r="H13" s="202">
        <f t="shared" si="2"/>
        <v>0</v>
      </c>
    </row>
    <row r="14" spans="1:8" ht="18" x14ac:dyDescent="0.35">
      <c r="A14" s="203">
        <v>6</v>
      </c>
      <c r="B14" s="204" t="s">
        <v>444</v>
      </c>
      <c r="C14" s="204">
        <v>1</v>
      </c>
      <c r="D14" s="202">
        <v>10</v>
      </c>
      <c r="E14" s="205"/>
      <c r="F14" s="202"/>
      <c r="G14" s="202"/>
      <c r="H14" s="202"/>
    </row>
    <row r="15" spans="1:8" ht="18" x14ac:dyDescent="0.35">
      <c r="A15" s="203">
        <v>7</v>
      </c>
      <c r="B15" s="204" t="s">
        <v>445</v>
      </c>
      <c r="C15" s="204">
        <v>1</v>
      </c>
      <c r="D15" s="202">
        <v>4.1399999999999997</v>
      </c>
      <c r="E15" s="205"/>
      <c r="F15" s="202"/>
      <c r="G15" s="202">
        <f t="shared" si="2"/>
        <v>0</v>
      </c>
      <c r="H15" s="202">
        <f t="shared" si="2"/>
        <v>0</v>
      </c>
    </row>
    <row r="16" spans="1:8" ht="18" x14ac:dyDescent="0.35">
      <c r="A16" s="203">
        <v>8</v>
      </c>
      <c r="B16" s="204" t="s">
        <v>446</v>
      </c>
      <c r="C16" s="204">
        <v>3</v>
      </c>
      <c r="D16" s="202">
        <v>0.67</v>
      </c>
      <c r="E16" s="205"/>
      <c r="F16" s="202"/>
      <c r="G16" s="202">
        <f t="shared" si="2"/>
        <v>0</v>
      </c>
      <c r="H16" s="202">
        <f t="shared" si="2"/>
        <v>0</v>
      </c>
    </row>
    <row r="17" spans="1:8" ht="18" x14ac:dyDescent="0.35">
      <c r="A17" s="203">
        <v>9</v>
      </c>
      <c r="B17" s="204" t="s">
        <v>447</v>
      </c>
      <c r="C17" s="204">
        <v>1</v>
      </c>
      <c r="D17" s="202">
        <v>0.5</v>
      </c>
      <c r="E17" s="205">
        <v>1</v>
      </c>
      <c r="F17" s="202">
        <v>0.5</v>
      </c>
      <c r="G17" s="202">
        <f t="shared" si="2"/>
        <v>100</v>
      </c>
      <c r="H17" s="202">
        <f t="shared" si="2"/>
        <v>100</v>
      </c>
    </row>
    <row r="18" spans="1:8" ht="18" x14ac:dyDescent="0.35">
      <c r="A18" s="203">
        <v>10</v>
      </c>
      <c r="B18" s="204" t="s">
        <v>448</v>
      </c>
      <c r="C18" s="204">
        <v>1</v>
      </c>
      <c r="D18" s="202">
        <v>6</v>
      </c>
      <c r="E18" s="205">
        <v>1</v>
      </c>
      <c r="F18" s="202">
        <v>6</v>
      </c>
      <c r="G18" s="202">
        <f t="shared" si="2"/>
        <v>100</v>
      </c>
      <c r="H18" s="202">
        <f t="shared" si="2"/>
        <v>100</v>
      </c>
    </row>
    <row r="19" spans="1:8" ht="18" x14ac:dyDescent="0.35">
      <c r="A19" s="203">
        <v>11</v>
      </c>
      <c r="B19" s="204" t="s">
        <v>449</v>
      </c>
      <c r="C19" s="204"/>
      <c r="D19" s="202"/>
      <c r="E19" s="205"/>
      <c r="F19" s="202"/>
      <c r="G19" s="202"/>
      <c r="H19" s="202"/>
    </row>
    <row r="20" spans="1:8" ht="18" x14ac:dyDescent="0.35">
      <c r="A20" s="203">
        <v>11</v>
      </c>
      <c r="B20" s="204" t="s">
        <v>450</v>
      </c>
      <c r="C20" s="204">
        <v>1</v>
      </c>
      <c r="D20" s="202">
        <v>0.16</v>
      </c>
      <c r="E20" s="205"/>
      <c r="F20" s="202"/>
      <c r="G20" s="202"/>
      <c r="H20" s="202"/>
    </row>
    <row r="21" spans="1:8" ht="18" x14ac:dyDescent="0.35">
      <c r="A21" s="203">
        <v>12</v>
      </c>
      <c r="B21" s="204" t="s">
        <v>451</v>
      </c>
      <c r="C21" s="204">
        <v>3</v>
      </c>
      <c r="D21" s="202">
        <v>0.27</v>
      </c>
      <c r="E21" s="205"/>
      <c r="F21" s="202"/>
      <c r="G21" s="202">
        <f t="shared" si="2"/>
        <v>0</v>
      </c>
      <c r="H21" s="202">
        <f t="shared" si="2"/>
        <v>0</v>
      </c>
    </row>
    <row r="22" spans="1:8" ht="18" x14ac:dyDescent="0.35">
      <c r="A22" s="203">
        <v>13</v>
      </c>
      <c r="B22" s="204" t="s">
        <v>452</v>
      </c>
      <c r="C22" s="204">
        <v>2</v>
      </c>
      <c r="D22" s="202">
        <v>5.1999999999999998E-2</v>
      </c>
      <c r="E22" s="205"/>
      <c r="F22" s="202"/>
      <c r="G22" s="202">
        <f t="shared" si="2"/>
        <v>0</v>
      </c>
      <c r="H22" s="202">
        <f t="shared" si="2"/>
        <v>0</v>
      </c>
    </row>
    <row r="23" spans="1:8" ht="18" x14ac:dyDescent="0.35">
      <c r="A23" s="203">
        <v>14</v>
      </c>
      <c r="B23" s="204" t="s">
        <v>453</v>
      </c>
      <c r="C23" s="204">
        <v>9</v>
      </c>
      <c r="D23" s="202">
        <v>0.88</v>
      </c>
      <c r="E23" s="205"/>
      <c r="F23" s="202"/>
      <c r="G23" s="202">
        <f>E23/C23*100</f>
        <v>0</v>
      </c>
      <c r="H23" s="202">
        <f>F23/D23*100</f>
        <v>0</v>
      </c>
    </row>
    <row r="24" spans="1:8" ht="18" x14ac:dyDescent="0.35">
      <c r="A24" s="203">
        <v>15</v>
      </c>
      <c r="B24" s="204" t="s">
        <v>454</v>
      </c>
      <c r="C24" s="204">
        <v>1</v>
      </c>
      <c r="D24" s="202">
        <v>0.11</v>
      </c>
      <c r="E24" s="205"/>
      <c r="F24" s="202"/>
      <c r="G24" s="202">
        <f t="shared" si="2"/>
        <v>0</v>
      </c>
      <c r="H24" s="202">
        <f t="shared" si="2"/>
        <v>0</v>
      </c>
    </row>
    <row r="25" spans="1:8" ht="18" x14ac:dyDescent="0.35">
      <c r="A25" s="203">
        <v>16</v>
      </c>
      <c r="B25" s="204" t="s">
        <v>455</v>
      </c>
      <c r="C25" s="204">
        <v>1</v>
      </c>
      <c r="D25" s="202">
        <v>0.36</v>
      </c>
      <c r="E25" s="205">
        <v>1</v>
      </c>
      <c r="F25" s="202">
        <v>0.36</v>
      </c>
      <c r="G25" s="202">
        <f t="shared" si="2"/>
        <v>100</v>
      </c>
      <c r="H25" s="202">
        <f t="shared" si="2"/>
        <v>100</v>
      </c>
    </row>
    <row r="26" spans="1:8" ht="18" x14ac:dyDescent="0.35">
      <c r="A26" s="203">
        <v>17</v>
      </c>
      <c r="B26" s="204" t="s">
        <v>243</v>
      </c>
      <c r="C26" s="204">
        <v>1</v>
      </c>
      <c r="D26" s="202">
        <v>0.55000000000000004</v>
      </c>
      <c r="E26" s="205"/>
      <c r="F26" s="202"/>
      <c r="G26" s="202">
        <f t="shared" si="2"/>
        <v>0</v>
      </c>
      <c r="H26" s="202">
        <f t="shared" si="2"/>
        <v>0</v>
      </c>
    </row>
    <row r="27" spans="1:8" ht="18" x14ac:dyDescent="0.35">
      <c r="A27" s="203">
        <v>18</v>
      </c>
      <c r="B27" s="204" t="s">
        <v>456</v>
      </c>
      <c r="C27" s="204">
        <v>4</v>
      </c>
      <c r="D27" s="202">
        <v>79.289999999999992</v>
      </c>
      <c r="E27" s="205">
        <v>1</v>
      </c>
      <c r="F27" s="202">
        <v>22.86</v>
      </c>
      <c r="G27" s="202">
        <f>E27/C27*100</f>
        <v>25</v>
      </c>
      <c r="H27" s="202">
        <f>F27/D27*100</f>
        <v>28.830874006810447</v>
      </c>
    </row>
    <row r="28" spans="1:8" ht="18" x14ac:dyDescent="0.35">
      <c r="A28" s="203">
        <v>19</v>
      </c>
      <c r="B28" s="204" t="s">
        <v>457</v>
      </c>
      <c r="C28" s="204">
        <v>2</v>
      </c>
      <c r="D28" s="202">
        <v>6.3900000000000006</v>
      </c>
      <c r="E28" s="205"/>
      <c r="F28" s="202"/>
      <c r="G28" s="202"/>
      <c r="H28" s="202"/>
    </row>
    <row r="29" spans="1:8" ht="18" x14ac:dyDescent="0.35">
      <c r="A29" s="206"/>
      <c r="B29" s="438" t="s">
        <v>458</v>
      </c>
      <c r="C29" s="439"/>
      <c r="D29" s="439"/>
      <c r="E29" s="439"/>
      <c r="F29" s="439"/>
      <c r="G29" s="439"/>
      <c r="H29" s="439"/>
    </row>
    <row r="38" spans="1:5" ht="52.2" x14ac:dyDescent="0.25">
      <c r="A38" s="28" t="s">
        <v>517</v>
      </c>
      <c r="B38" s="299" t="s">
        <v>431</v>
      </c>
      <c r="C38" s="29" t="s">
        <v>436</v>
      </c>
      <c r="D38" s="29" t="s">
        <v>516</v>
      </c>
      <c r="E38" s="29" t="s">
        <v>17</v>
      </c>
    </row>
    <row r="39" spans="1:5" ht="109.2" customHeight="1" x14ac:dyDescent="0.25">
      <c r="A39" s="253">
        <v>1</v>
      </c>
      <c r="B39" s="254" t="s">
        <v>55</v>
      </c>
      <c r="C39" s="256">
        <v>0.311</v>
      </c>
      <c r="D39" s="234" t="s">
        <v>58</v>
      </c>
      <c r="E39" s="234" t="s">
        <v>62</v>
      </c>
    </row>
    <row r="40" spans="1:5" ht="69" customHeight="1" x14ac:dyDescent="0.25">
      <c r="A40" s="253">
        <v>2</v>
      </c>
      <c r="B40" s="254" t="s">
        <v>66</v>
      </c>
      <c r="C40" s="228">
        <v>6.08</v>
      </c>
      <c r="D40" s="234" t="s">
        <v>68</v>
      </c>
      <c r="E40" s="234" t="s">
        <v>518</v>
      </c>
    </row>
    <row r="41" spans="1:5" ht="64.2" customHeight="1" x14ac:dyDescent="0.25">
      <c r="A41" s="253">
        <v>3</v>
      </c>
      <c r="B41" s="254" t="s">
        <v>74</v>
      </c>
      <c r="C41" s="228">
        <v>2.11</v>
      </c>
      <c r="D41" s="234" t="s">
        <v>77</v>
      </c>
      <c r="E41" s="234" t="s">
        <v>519</v>
      </c>
    </row>
    <row r="42" spans="1:5" ht="54" x14ac:dyDescent="0.25">
      <c r="A42" s="253">
        <v>4</v>
      </c>
      <c r="B42" s="257" t="s">
        <v>114</v>
      </c>
      <c r="C42" s="228">
        <v>10</v>
      </c>
      <c r="D42" s="234" t="s">
        <v>116</v>
      </c>
      <c r="E42" s="234" t="s">
        <v>520</v>
      </c>
    </row>
    <row r="53" spans="3:5" ht="13.8" thickBot="1" x14ac:dyDescent="0.3"/>
    <row r="54" spans="3:5" ht="18.600000000000001" thickBot="1" x14ac:dyDescent="0.3">
      <c r="C54" s="352">
        <v>5.86</v>
      </c>
      <c r="E54" s="420">
        <v>0.28199999999999997</v>
      </c>
    </row>
    <row r="55" spans="3:5" ht="18.600000000000001" thickBot="1" x14ac:dyDescent="0.3">
      <c r="C55" s="352">
        <v>5</v>
      </c>
      <c r="E55" s="421">
        <v>0.13</v>
      </c>
    </row>
    <row r="56" spans="3:5" ht="18.600000000000001" thickBot="1" x14ac:dyDescent="0.3">
      <c r="C56" s="352">
        <v>30</v>
      </c>
      <c r="E56" s="422">
        <v>0.03</v>
      </c>
    </row>
    <row r="57" spans="3:5" ht="18.600000000000001" thickBot="1" x14ac:dyDescent="0.3">
      <c r="C57" s="352">
        <v>15</v>
      </c>
      <c r="E57" s="422">
        <v>0.11</v>
      </c>
    </row>
    <row r="58" spans="3:5" ht="18.600000000000001" thickBot="1" x14ac:dyDescent="0.3">
      <c r="C58" s="352">
        <v>0.05</v>
      </c>
      <c r="E58" s="422">
        <v>0.1</v>
      </c>
    </row>
    <row r="59" spans="3:5" ht="18.600000000000001" thickBot="1" x14ac:dyDescent="0.3">
      <c r="C59" s="352">
        <v>10</v>
      </c>
      <c r="E59" s="422">
        <v>0.32</v>
      </c>
    </row>
    <row r="60" spans="3:5" ht="18.600000000000001" thickBot="1" x14ac:dyDescent="0.3">
      <c r="C60" s="352">
        <v>6</v>
      </c>
      <c r="E60" s="422">
        <v>6.7400000000000003E-3</v>
      </c>
    </row>
    <row r="61" spans="3:5" ht="18.600000000000001" thickBot="1" x14ac:dyDescent="0.3">
      <c r="C61" s="352">
        <v>2.1</v>
      </c>
      <c r="E61" s="422">
        <v>0.18</v>
      </c>
    </row>
    <row r="62" spans="3:5" ht="18.600000000000001" thickBot="1" x14ac:dyDescent="0.3">
      <c r="C62" s="352">
        <v>1.23</v>
      </c>
      <c r="E62" s="422">
        <v>2.1069999999999998E-2</v>
      </c>
    </row>
    <row r="63" spans="3:5" ht="18.600000000000001" thickBot="1" x14ac:dyDescent="0.3">
      <c r="C63" s="352">
        <v>29.1</v>
      </c>
      <c r="E63" s="422">
        <v>0.02</v>
      </c>
    </row>
    <row r="64" spans="3:5" ht="18.600000000000001" thickBot="1" x14ac:dyDescent="0.3">
      <c r="C64" s="352">
        <v>12.4</v>
      </c>
      <c r="E64" s="422">
        <v>0.03</v>
      </c>
    </row>
    <row r="65" spans="3:5" ht="18.600000000000001" thickBot="1" x14ac:dyDescent="0.3">
      <c r="C65" s="352">
        <v>18.75</v>
      </c>
      <c r="E65" s="422">
        <v>2.23E-2</v>
      </c>
    </row>
    <row r="66" spans="3:5" ht="18.600000000000001" thickBot="1" x14ac:dyDescent="0.3">
      <c r="C66" s="352">
        <v>19.04</v>
      </c>
      <c r="E66" s="422">
        <v>4.28</v>
      </c>
    </row>
    <row r="67" spans="3:5" ht="16.2" thickBot="1" x14ac:dyDescent="0.3">
      <c r="E67" s="422">
        <v>2.11</v>
      </c>
    </row>
    <row r="68" spans="3:5" ht="16.2" thickBot="1" x14ac:dyDescent="0.3">
      <c r="E68" s="422">
        <v>4.1399999999999999E-2</v>
      </c>
    </row>
    <row r="69" spans="3:5" ht="16.2" thickBot="1" x14ac:dyDescent="0.3">
      <c r="E69" s="422">
        <v>0.03</v>
      </c>
    </row>
    <row r="70" spans="3:5" ht="16.2" thickBot="1" x14ac:dyDescent="0.3">
      <c r="E70" s="422">
        <v>6.9699999999999998E-2</v>
      </c>
    </row>
  </sheetData>
  <mergeCells count="6">
    <mergeCell ref="B29:H29"/>
    <mergeCell ref="A3:A4"/>
    <mergeCell ref="B3:B4"/>
    <mergeCell ref="C3:D3"/>
    <mergeCell ref="E3:F3"/>
    <mergeCell ref="G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O88"/>
  <sheetViews>
    <sheetView tabSelected="1" zoomScale="55" zoomScaleNormal="55" workbookViewId="0">
      <pane xSplit="3" ySplit="5" topLeftCell="D6" activePane="bottomRight" state="frozen"/>
      <selection pane="topRight" activeCell="D1" sqref="D1"/>
      <selection pane="bottomLeft" activeCell="A6" sqref="A6"/>
      <selection pane="bottomRight" activeCell="AC41" sqref="AC41"/>
    </sheetView>
  </sheetViews>
  <sheetFormatPr defaultRowHeight="18" x14ac:dyDescent="0.3"/>
  <cols>
    <col min="1" max="1" width="6.77734375" style="235" bestFit="1" customWidth="1"/>
    <col min="2" max="2" width="45.6640625" style="238" customWidth="1"/>
    <col min="3" max="3" width="10.88671875" style="237" customWidth="1"/>
    <col min="4" max="4" width="16.44140625" style="237" customWidth="1"/>
    <col min="5" max="5" width="12.33203125" style="235" customWidth="1"/>
    <col min="6" max="6" width="13.21875" style="237" customWidth="1"/>
    <col min="7" max="7" width="12.109375" style="235" customWidth="1"/>
    <col min="8" max="8" width="10.77734375" style="5" customWidth="1"/>
    <col min="9" max="9" width="13.21875" style="5" bestFit="1" customWidth="1"/>
    <col min="10" max="10" width="16.5546875" style="5" customWidth="1"/>
    <col min="11" max="11" width="8.88671875" style="6" hidden="1" customWidth="1"/>
    <col min="12" max="12" width="10.44140625" style="6" hidden="1" customWidth="1"/>
    <col min="13" max="13" width="12.109375" style="7" hidden="1" customWidth="1"/>
    <col min="14" max="15" width="10.88671875" style="6" hidden="1" customWidth="1"/>
    <col min="16" max="16" width="10.6640625" style="6" hidden="1" customWidth="1"/>
    <col min="17" max="17" width="8.33203125" style="6" hidden="1" customWidth="1"/>
    <col min="18" max="19" width="8" style="6" hidden="1" customWidth="1"/>
    <col min="20" max="20" width="10.77734375" style="6" hidden="1" customWidth="1"/>
    <col min="21" max="22" width="8" style="6" hidden="1" customWidth="1"/>
    <col min="23" max="23" width="12.21875" style="6" hidden="1" customWidth="1"/>
    <col min="24" max="24" width="10.44140625" style="6" hidden="1" customWidth="1"/>
    <col min="25" max="26" width="8.77734375" style="6" hidden="1" customWidth="1"/>
    <col min="27" max="27" width="12.44140625" style="8" customWidth="1"/>
    <col min="28" max="28" width="27.88671875" style="8" customWidth="1"/>
    <col min="29" max="29" width="61.6640625" style="8" customWidth="1"/>
    <col min="30" max="30" width="50.109375" style="8" hidden="1" customWidth="1"/>
    <col min="31" max="31" width="23" style="238" hidden="1" customWidth="1"/>
    <col min="32" max="32" width="27.21875" style="237" hidden="1" customWidth="1"/>
    <col min="33" max="33" width="23" style="239" hidden="1" customWidth="1"/>
    <col min="34" max="34" width="23" style="238" customWidth="1"/>
    <col min="35" max="35" width="37.44140625" style="239" customWidth="1"/>
    <col min="36" max="36" width="27.44140625" style="239" hidden="1" customWidth="1"/>
    <col min="37" max="37" width="8.88671875" style="239" hidden="1" customWidth="1"/>
    <col min="38" max="38" width="22.5546875" style="239" hidden="1" customWidth="1"/>
    <col min="39" max="40" width="0" style="239" hidden="1" customWidth="1"/>
    <col min="41" max="267" width="8.88671875" style="239"/>
    <col min="268" max="268" width="11.88671875" style="239" customWidth="1"/>
    <col min="269" max="269" width="74.5546875" style="239" customWidth="1"/>
    <col min="270" max="270" width="12.33203125" style="239" customWidth="1"/>
    <col min="271" max="271" width="16.88671875" style="239" customWidth="1"/>
    <col min="272" max="272" width="25.6640625" style="239" customWidth="1"/>
    <col min="273" max="274" width="14.5546875" style="239" customWidth="1"/>
    <col min="275" max="275" width="20.44140625" style="239" customWidth="1"/>
    <col min="276" max="523" width="8.88671875" style="239"/>
    <col min="524" max="524" width="11.88671875" style="239" customWidth="1"/>
    <col min="525" max="525" width="74.5546875" style="239" customWidth="1"/>
    <col min="526" max="526" width="12.33203125" style="239" customWidth="1"/>
    <col min="527" max="527" width="16.88671875" style="239" customWidth="1"/>
    <col min="528" max="528" width="25.6640625" style="239" customWidth="1"/>
    <col min="529" max="530" width="14.5546875" style="239" customWidth="1"/>
    <col min="531" max="531" width="20.44140625" style="239" customWidth="1"/>
    <col min="532" max="779" width="8.88671875" style="239"/>
    <col min="780" max="780" width="11.88671875" style="239" customWidth="1"/>
    <col min="781" max="781" width="74.5546875" style="239" customWidth="1"/>
    <col min="782" max="782" width="12.33203125" style="239" customWidth="1"/>
    <col min="783" max="783" width="16.88671875" style="239" customWidth="1"/>
    <col min="784" max="784" width="25.6640625" style="239" customWidth="1"/>
    <col min="785" max="786" width="14.5546875" style="239" customWidth="1"/>
    <col min="787" max="787" width="20.44140625" style="239" customWidth="1"/>
    <col min="788" max="1035" width="8.88671875" style="239"/>
    <col min="1036" max="1036" width="11.88671875" style="239" customWidth="1"/>
    <col min="1037" max="1037" width="74.5546875" style="239" customWidth="1"/>
    <col min="1038" max="1038" width="12.33203125" style="239" customWidth="1"/>
    <col min="1039" max="1039" width="16.88671875" style="239" customWidth="1"/>
    <col min="1040" max="1040" width="25.6640625" style="239" customWidth="1"/>
    <col min="1041" max="1042" width="14.5546875" style="239" customWidth="1"/>
    <col min="1043" max="1043" width="20.44140625" style="239" customWidth="1"/>
    <col min="1044" max="1291" width="8.88671875" style="239"/>
    <col min="1292" max="1292" width="11.88671875" style="239" customWidth="1"/>
    <col min="1293" max="1293" width="74.5546875" style="239" customWidth="1"/>
    <col min="1294" max="1294" width="12.33203125" style="239" customWidth="1"/>
    <col min="1295" max="1295" width="16.88671875" style="239" customWidth="1"/>
    <col min="1296" max="1296" width="25.6640625" style="239" customWidth="1"/>
    <col min="1297" max="1298" width="14.5546875" style="239" customWidth="1"/>
    <col min="1299" max="1299" width="20.44140625" style="239" customWidth="1"/>
    <col min="1300" max="1547" width="8.88671875" style="239"/>
    <col min="1548" max="1548" width="11.88671875" style="239" customWidth="1"/>
    <col min="1549" max="1549" width="74.5546875" style="239" customWidth="1"/>
    <col min="1550" max="1550" width="12.33203125" style="239" customWidth="1"/>
    <col min="1551" max="1551" width="16.88671875" style="239" customWidth="1"/>
    <col min="1552" max="1552" width="25.6640625" style="239" customWidth="1"/>
    <col min="1553" max="1554" width="14.5546875" style="239" customWidth="1"/>
    <col min="1555" max="1555" width="20.44140625" style="239" customWidth="1"/>
    <col min="1556" max="1803" width="8.88671875" style="239"/>
    <col min="1804" max="1804" width="11.88671875" style="239" customWidth="1"/>
    <col min="1805" max="1805" width="74.5546875" style="239" customWidth="1"/>
    <col min="1806" max="1806" width="12.33203125" style="239" customWidth="1"/>
    <col min="1807" max="1807" width="16.88671875" style="239" customWidth="1"/>
    <col min="1808" max="1808" width="25.6640625" style="239" customWidth="1"/>
    <col min="1809" max="1810" width="14.5546875" style="239" customWidth="1"/>
    <col min="1811" max="1811" width="20.44140625" style="239" customWidth="1"/>
    <col min="1812" max="2059" width="8.88671875" style="239"/>
    <col min="2060" max="2060" width="11.88671875" style="239" customWidth="1"/>
    <col min="2061" max="2061" width="74.5546875" style="239" customWidth="1"/>
    <col min="2062" max="2062" width="12.33203125" style="239" customWidth="1"/>
    <col min="2063" max="2063" width="16.88671875" style="239" customWidth="1"/>
    <col min="2064" max="2064" width="25.6640625" style="239" customWidth="1"/>
    <col min="2065" max="2066" width="14.5546875" style="239" customWidth="1"/>
    <col min="2067" max="2067" width="20.44140625" style="239" customWidth="1"/>
    <col min="2068" max="2315" width="8.88671875" style="239"/>
    <col min="2316" max="2316" width="11.88671875" style="239" customWidth="1"/>
    <col min="2317" max="2317" width="74.5546875" style="239" customWidth="1"/>
    <col min="2318" max="2318" width="12.33203125" style="239" customWidth="1"/>
    <col min="2319" max="2319" width="16.88671875" style="239" customWidth="1"/>
    <col min="2320" max="2320" width="25.6640625" style="239" customWidth="1"/>
    <col min="2321" max="2322" width="14.5546875" style="239" customWidth="1"/>
    <col min="2323" max="2323" width="20.44140625" style="239" customWidth="1"/>
    <col min="2324" max="2571" width="8.88671875" style="239"/>
    <col min="2572" max="2572" width="11.88671875" style="239" customWidth="1"/>
    <col min="2573" max="2573" width="74.5546875" style="239" customWidth="1"/>
    <col min="2574" max="2574" width="12.33203125" style="239" customWidth="1"/>
    <col min="2575" max="2575" width="16.88671875" style="239" customWidth="1"/>
    <col min="2576" max="2576" width="25.6640625" style="239" customWidth="1"/>
    <col min="2577" max="2578" width="14.5546875" style="239" customWidth="1"/>
    <col min="2579" max="2579" width="20.44140625" style="239" customWidth="1"/>
    <col min="2580" max="2827" width="8.88671875" style="239"/>
    <col min="2828" max="2828" width="11.88671875" style="239" customWidth="1"/>
    <col min="2829" max="2829" width="74.5546875" style="239" customWidth="1"/>
    <col min="2830" max="2830" width="12.33203125" style="239" customWidth="1"/>
    <col min="2831" max="2831" width="16.88671875" style="239" customWidth="1"/>
    <col min="2832" max="2832" width="25.6640625" style="239" customWidth="1"/>
    <col min="2833" max="2834" width="14.5546875" style="239" customWidth="1"/>
    <col min="2835" max="2835" width="20.44140625" style="239" customWidth="1"/>
    <col min="2836" max="3083" width="8.88671875" style="239"/>
    <col min="3084" max="3084" width="11.88671875" style="239" customWidth="1"/>
    <col min="3085" max="3085" width="74.5546875" style="239" customWidth="1"/>
    <col min="3086" max="3086" width="12.33203125" style="239" customWidth="1"/>
    <col min="3087" max="3087" width="16.88671875" style="239" customWidth="1"/>
    <col min="3088" max="3088" width="25.6640625" style="239" customWidth="1"/>
    <col min="3089" max="3090" width="14.5546875" style="239" customWidth="1"/>
    <col min="3091" max="3091" width="20.44140625" style="239" customWidth="1"/>
    <col min="3092" max="3339" width="8.88671875" style="239"/>
    <col min="3340" max="3340" width="11.88671875" style="239" customWidth="1"/>
    <col min="3341" max="3341" width="74.5546875" style="239" customWidth="1"/>
    <col min="3342" max="3342" width="12.33203125" style="239" customWidth="1"/>
    <col min="3343" max="3343" width="16.88671875" style="239" customWidth="1"/>
    <col min="3344" max="3344" width="25.6640625" style="239" customWidth="1"/>
    <col min="3345" max="3346" width="14.5546875" style="239" customWidth="1"/>
    <col min="3347" max="3347" width="20.44140625" style="239" customWidth="1"/>
    <col min="3348" max="3595" width="8.88671875" style="239"/>
    <col min="3596" max="3596" width="11.88671875" style="239" customWidth="1"/>
    <col min="3597" max="3597" width="74.5546875" style="239" customWidth="1"/>
    <col min="3598" max="3598" width="12.33203125" style="239" customWidth="1"/>
    <col min="3599" max="3599" width="16.88671875" style="239" customWidth="1"/>
    <col min="3600" max="3600" width="25.6640625" style="239" customWidth="1"/>
    <col min="3601" max="3602" width="14.5546875" style="239" customWidth="1"/>
    <col min="3603" max="3603" width="20.44140625" style="239" customWidth="1"/>
    <col min="3604" max="3851" width="8.88671875" style="239"/>
    <col min="3852" max="3852" width="11.88671875" style="239" customWidth="1"/>
    <col min="3853" max="3853" width="74.5546875" style="239" customWidth="1"/>
    <col min="3854" max="3854" width="12.33203125" style="239" customWidth="1"/>
    <col min="3855" max="3855" width="16.88671875" style="239" customWidth="1"/>
    <col min="3856" max="3856" width="25.6640625" style="239" customWidth="1"/>
    <col min="3857" max="3858" width="14.5546875" style="239" customWidth="1"/>
    <col min="3859" max="3859" width="20.44140625" style="239" customWidth="1"/>
    <col min="3860" max="4107" width="8.88671875" style="239"/>
    <col min="4108" max="4108" width="11.88671875" style="239" customWidth="1"/>
    <col min="4109" max="4109" width="74.5546875" style="239" customWidth="1"/>
    <col min="4110" max="4110" width="12.33203125" style="239" customWidth="1"/>
    <col min="4111" max="4111" width="16.88671875" style="239" customWidth="1"/>
    <col min="4112" max="4112" width="25.6640625" style="239" customWidth="1"/>
    <col min="4113" max="4114" width="14.5546875" style="239" customWidth="1"/>
    <col min="4115" max="4115" width="20.44140625" style="239" customWidth="1"/>
    <col min="4116" max="4363" width="8.88671875" style="239"/>
    <col min="4364" max="4364" width="11.88671875" style="239" customWidth="1"/>
    <col min="4365" max="4365" width="74.5546875" style="239" customWidth="1"/>
    <col min="4366" max="4366" width="12.33203125" style="239" customWidth="1"/>
    <col min="4367" max="4367" width="16.88671875" style="239" customWidth="1"/>
    <col min="4368" max="4368" width="25.6640625" style="239" customWidth="1"/>
    <col min="4369" max="4370" width="14.5546875" style="239" customWidth="1"/>
    <col min="4371" max="4371" width="20.44140625" style="239" customWidth="1"/>
    <col min="4372" max="4619" width="8.88671875" style="239"/>
    <col min="4620" max="4620" width="11.88671875" style="239" customWidth="1"/>
    <col min="4621" max="4621" width="74.5546875" style="239" customWidth="1"/>
    <col min="4622" max="4622" width="12.33203125" style="239" customWidth="1"/>
    <col min="4623" max="4623" width="16.88671875" style="239" customWidth="1"/>
    <col min="4624" max="4624" width="25.6640625" style="239" customWidth="1"/>
    <col min="4625" max="4626" width="14.5546875" style="239" customWidth="1"/>
    <col min="4627" max="4627" width="20.44140625" style="239" customWidth="1"/>
    <col min="4628" max="4875" width="8.88671875" style="239"/>
    <col min="4876" max="4876" width="11.88671875" style="239" customWidth="1"/>
    <col min="4877" max="4877" width="74.5546875" style="239" customWidth="1"/>
    <col min="4878" max="4878" width="12.33203125" style="239" customWidth="1"/>
    <col min="4879" max="4879" width="16.88671875" style="239" customWidth="1"/>
    <col min="4880" max="4880" width="25.6640625" style="239" customWidth="1"/>
    <col min="4881" max="4882" width="14.5546875" style="239" customWidth="1"/>
    <col min="4883" max="4883" width="20.44140625" style="239" customWidth="1"/>
    <col min="4884" max="5131" width="8.88671875" style="239"/>
    <col min="5132" max="5132" width="11.88671875" style="239" customWidth="1"/>
    <col min="5133" max="5133" width="74.5546875" style="239" customWidth="1"/>
    <col min="5134" max="5134" width="12.33203125" style="239" customWidth="1"/>
    <col min="5135" max="5135" width="16.88671875" style="239" customWidth="1"/>
    <col min="5136" max="5136" width="25.6640625" style="239" customWidth="1"/>
    <col min="5137" max="5138" width="14.5546875" style="239" customWidth="1"/>
    <col min="5139" max="5139" width="20.44140625" style="239" customWidth="1"/>
    <col min="5140" max="5387" width="8.88671875" style="239"/>
    <col min="5388" max="5388" width="11.88671875" style="239" customWidth="1"/>
    <col min="5389" max="5389" width="74.5546875" style="239" customWidth="1"/>
    <col min="5390" max="5390" width="12.33203125" style="239" customWidth="1"/>
    <col min="5391" max="5391" width="16.88671875" style="239" customWidth="1"/>
    <col min="5392" max="5392" width="25.6640625" style="239" customWidth="1"/>
    <col min="5393" max="5394" width="14.5546875" style="239" customWidth="1"/>
    <col min="5395" max="5395" width="20.44140625" style="239" customWidth="1"/>
    <col min="5396" max="5643" width="8.88671875" style="239"/>
    <col min="5644" max="5644" width="11.88671875" style="239" customWidth="1"/>
    <col min="5645" max="5645" width="74.5546875" style="239" customWidth="1"/>
    <col min="5646" max="5646" width="12.33203125" style="239" customWidth="1"/>
    <col min="5647" max="5647" width="16.88671875" style="239" customWidth="1"/>
    <col min="5648" max="5648" width="25.6640625" style="239" customWidth="1"/>
    <col min="5649" max="5650" width="14.5546875" style="239" customWidth="1"/>
    <col min="5651" max="5651" width="20.44140625" style="239" customWidth="1"/>
    <col min="5652" max="5899" width="8.88671875" style="239"/>
    <col min="5900" max="5900" width="11.88671875" style="239" customWidth="1"/>
    <col min="5901" max="5901" width="74.5546875" style="239" customWidth="1"/>
    <col min="5902" max="5902" width="12.33203125" style="239" customWidth="1"/>
    <col min="5903" max="5903" width="16.88671875" style="239" customWidth="1"/>
    <col min="5904" max="5904" width="25.6640625" style="239" customWidth="1"/>
    <col min="5905" max="5906" width="14.5546875" style="239" customWidth="1"/>
    <col min="5907" max="5907" width="20.44140625" style="239" customWidth="1"/>
    <col min="5908" max="6155" width="8.88671875" style="239"/>
    <col min="6156" max="6156" width="11.88671875" style="239" customWidth="1"/>
    <col min="6157" max="6157" width="74.5546875" style="239" customWidth="1"/>
    <col min="6158" max="6158" width="12.33203125" style="239" customWidth="1"/>
    <col min="6159" max="6159" width="16.88671875" style="239" customWidth="1"/>
    <col min="6160" max="6160" width="25.6640625" style="239" customWidth="1"/>
    <col min="6161" max="6162" width="14.5546875" style="239" customWidth="1"/>
    <col min="6163" max="6163" width="20.44140625" style="239" customWidth="1"/>
    <col min="6164" max="6411" width="8.88671875" style="239"/>
    <col min="6412" max="6412" width="11.88671875" style="239" customWidth="1"/>
    <col min="6413" max="6413" width="74.5546875" style="239" customWidth="1"/>
    <col min="6414" max="6414" width="12.33203125" style="239" customWidth="1"/>
    <col min="6415" max="6415" width="16.88671875" style="239" customWidth="1"/>
    <col min="6416" max="6416" width="25.6640625" style="239" customWidth="1"/>
    <col min="6417" max="6418" width="14.5546875" style="239" customWidth="1"/>
    <col min="6419" max="6419" width="20.44140625" style="239" customWidth="1"/>
    <col min="6420" max="6667" width="8.88671875" style="239"/>
    <col min="6668" max="6668" width="11.88671875" style="239" customWidth="1"/>
    <col min="6669" max="6669" width="74.5546875" style="239" customWidth="1"/>
    <col min="6670" max="6670" width="12.33203125" style="239" customWidth="1"/>
    <col min="6671" max="6671" width="16.88671875" style="239" customWidth="1"/>
    <col min="6672" max="6672" width="25.6640625" style="239" customWidth="1"/>
    <col min="6673" max="6674" width="14.5546875" style="239" customWidth="1"/>
    <col min="6675" max="6675" width="20.44140625" style="239" customWidth="1"/>
    <col min="6676" max="6923" width="8.88671875" style="239"/>
    <col min="6924" max="6924" width="11.88671875" style="239" customWidth="1"/>
    <col min="6925" max="6925" width="74.5546875" style="239" customWidth="1"/>
    <col min="6926" max="6926" width="12.33203125" style="239" customWidth="1"/>
    <col min="6927" max="6927" width="16.88671875" style="239" customWidth="1"/>
    <col min="6928" max="6928" width="25.6640625" style="239" customWidth="1"/>
    <col min="6929" max="6930" width="14.5546875" style="239" customWidth="1"/>
    <col min="6931" max="6931" width="20.44140625" style="239" customWidth="1"/>
    <col min="6932" max="7179" width="8.88671875" style="239"/>
    <col min="7180" max="7180" width="11.88671875" style="239" customWidth="1"/>
    <col min="7181" max="7181" width="74.5546875" style="239" customWidth="1"/>
    <col min="7182" max="7182" width="12.33203125" style="239" customWidth="1"/>
    <col min="7183" max="7183" width="16.88671875" style="239" customWidth="1"/>
    <col min="7184" max="7184" width="25.6640625" style="239" customWidth="1"/>
    <col min="7185" max="7186" width="14.5546875" style="239" customWidth="1"/>
    <col min="7187" max="7187" width="20.44140625" style="239" customWidth="1"/>
    <col min="7188" max="7435" width="8.88671875" style="239"/>
    <col min="7436" max="7436" width="11.88671875" style="239" customWidth="1"/>
    <col min="7437" max="7437" width="74.5546875" style="239" customWidth="1"/>
    <col min="7438" max="7438" width="12.33203125" style="239" customWidth="1"/>
    <col min="7439" max="7439" width="16.88671875" style="239" customWidth="1"/>
    <col min="7440" max="7440" width="25.6640625" style="239" customWidth="1"/>
    <col min="7441" max="7442" width="14.5546875" style="239" customWidth="1"/>
    <col min="7443" max="7443" width="20.44140625" style="239" customWidth="1"/>
    <col min="7444" max="7691" width="8.88671875" style="239"/>
    <col min="7692" max="7692" width="11.88671875" style="239" customWidth="1"/>
    <col min="7693" max="7693" width="74.5546875" style="239" customWidth="1"/>
    <col min="7694" max="7694" width="12.33203125" style="239" customWidth="1"/>
    <col min="7695" max="7695" width="16.88671875" style="239" customWidth="1"/>
    <col min="7696" max="7696" width="25.6640625" style="239" customWidth="1"/>
    <col min="7697" max="7698" width="14.5546875" style="239" customWidth="1"/>
    <col min="7699" max="7699" width="20.44140625" style="239" customWidth="1"/>
    <col min="7700" max="7947" width="8.88671875" style="239"/>
    <col min="7948" max="7948" width="11.88671875" style="239" customWidth="1"/>
    <col min="7949" max="7949" width="74.5546875" style="239" customWidth="1"/>
    <col min="7950" max="7950" width="12.33203125" style="239" customWidth="1"/>
    <col min="7951" max="7951" width="16.88671875" style="239" customWidth="1"/>
    <col min="7952" max="7952" width="25.6640625" style="239" customWidth="1"/>
    <col min="7953" max="7954" width="14.5546875" style="239" customWidth="1"/>
    <col min="7955" max="7955" width="20.44140625" style="239" customWidth="1"/>
    <col min="7956" max="8203" width="8.88671875" style="239"/>
    <col min="8204" max="8204" width="11.88671875" style="239" customWidth="1"/>
    <col min="8205" max="8205" width="74.5546875" style="239" customWidth="1"/>
    <col min="8206" max="8206" width="12.33203125" style="239" customWidth="1"/>
    <col min="8207" max="8207" width="16.88671875" style="239" customWidth="1"/>
    <col min="8208" max="8208" width="25.6640625" style="239" customWidth="1"/>
    <col min="8209" max="8210" width="14.5546875" style="239" customWidth="1"/>
    <col min="8211" max="8211" width="20.44140625" style="239" customWidth="1"/>
    <col min="8212" max="8459" width="8.88671875" style="239"/>
    <col min="8460" max="8460" width="11.88671875" style="239" customWidth="1"/>
    <col min="8461" max="8461" width="74.5546875" style="239" customWidth="1"/>
    <col min="8462" max="8462" width="12.33203125" style="239" customWidth="1"/>
    <col min="8463" max="8463" width="16.88671875" style="239" customWidth="1"/>
    <col min="8464" max="8464" width="25.6640625" style="239" customWidth="1"/>
    <col min="8465" max="8466" width="14.5546875" style="239" customWidth="1"/>
    <col min="8467" max="8467" width="20.44140625" style="239" customWidth="1"/>
    <col min="8468" max="8715" width="8.88671875" style="239"/>
    <col min="8716" max="8716" width="11.88671875" style="239" customWidth="1"/>
    <col min="8717" max="8717" width="74.5546875" style="239" customWidth="1"/>
    <col min="8718" max="8718" width="12.33203125" style="239" customWidth="1"/>
    <col min="8719" max="8719" width="16.88671875" style="239" customWidth="1"/>
    <col min="8720" max="8720" width="25.6640625" style="239" customWidth="1"/>
    <col min="8721" max="8722" width="14.5546875" style="239" customWidth="1"/>
    <col min="8723" max="8723" width="20.44140625" style="239" customWidth="1"/>
    <col min="8724" max="8971" width="8.88671875" style="239"/>
    <col min="8972" max="8972" width="11.88671875" style="239" customWidth="1"/>
    <col min="8973" max="8973" width="74.5546875" style="239" customWidth="1"/>
    <col min="8974" max="8974" width="12.33203125" style="239" customWidth="1"/>
    <col min="8975" max="8975" width="16.88671875" style="239" customWidth="1"/>
    <col min="8976" max="8976" width="25.6640625" style="239" customWidth="1"/>
    <col min="8977" max="8978" width="14.5546875" style="239" customWidth="1"/>
    <col min="8979" max="8979" width="20.44140625" style="239" customWidth="1"/>
    <col min="8980" max="9227" width="8.88671875" style="239"/>
    <col min="9228" max="9228" width="11.88671875" style="239" customWidth="1"/>
    <col min="9229" max="9229" width="74.5546875" style="239" customWidth="1"/>
    <col min="9230" max="9230" width="12.33203125" style="239" customWidth="1"/>
    <col min="9231" max="9231" width="16.88671875" style="239" customWidth="1"/>
    <col min="9232" max="9232" width="25.6640625" style="239" customWidth="1"/>
    <col min="9233" max="9234" width="14.5546875" style="239" customWidth="1"/>
    <col min="9235" max="9235" width="20.44140625" style="239" customWidth="1"/>
    <col min="9236" max="9483" width="8.88671875" style="239"/>
    <col min="9484" max="9484" width="11.88671875" style="239" customWidth="1"/>
    <col min="9485" max="9485" width="74.5546875" style="239" customWidth="1"/>
    <col min="9486" max="9486" width="12.33203125" style="239" customWidth="1"/>
    <col min="9487" max="9487" width="16.88671875" style="239" customWidth="1"/>
    <col min="9488" max="9488" width="25.6640625" style="239" customWidth="1"/>
    <col min="9489" max="9490" width="14.5546875" style="239" customWidth="1"/>
    <col min="9491" max="9491" width="20.44140625" style="239" customWidth="1"/>
    <col min="9492" max="9739" width="8.88671875" style="239"/>
    <col min="9740" max="9740" width="11.88671875" style="239" customWidth="1"/>
    <col min="9741" max="9741" width="74.5546875" style="239" customWidth="1"/>
    <col min="9742" max="9742" width="12.33203125" style="239" customWidth="1"/>
    <col min="9743" max="9743" width="16.88671875" style="239" customWidth="1"/>
    <col min="9744" max="9744" width="25.6640625" style="239" customWidth="1"/>
    <col min="9745" max="9746" width="14.5546875" style="239" customWidth="1"/>
    <col min="9747" max="9747" width="20.44140625" style="239" customWidth="1"/>
    <col min="9748" max="9995" width="8.88671875" style="239"/>
    <col min="9996" max="9996" width="11.88671875" style="239" customWidth="1"/>
    <col min="9997" max="9997" width="74.5546875" style="239" customWidth="1"/>
    <col min="9998" max="9998" width="12.33203125" style="239" customWidth="1"/>
    <col min="9999" max="9999" width="16.88671875" style="239" customWidth="1"/>
    <col min="10000" max="10000" width="25.6640625" style="239" customWidth="1"/>
    <col min="10001" max="10002" width="14.5546875" style="239" customWidth="1"/>
    <col min="10003" max="10003" width="20.44140625" style="239" customWidth="1"/>
    <col min="10004" max="10251" width="8.88671875" style="239"/>
    <col min="10252" max="10252" width="11.88671875" style="239" customWidth="1"/>
    <col min="10253" max="10253" width="74.5546875" style="239" customWidth="1"/>
    <col min="10254" max="10254" width="12.33203125" style="239" customWidth="1"/>
    <col min="10255" max="10255" width="16.88671875" style="239" customWidth="1"/>
    <col min="10256" max="10256" width="25.6640625" style="239" customWidth="1"/>
    <col min="10257" max="10258" width="14.5546875" style="239" customWidth="1"/>
    <col min="10259" max="10259" width="20.44140625" style="239" customWidth="1"/>
    <col min="10260" max="10507" width="8.88671875" style="239"/>
    <col min="10508" max="10508" width="11.88671875" style="239" customWidth="1"/>
    <col min="10509" max="10509" width="74.5546875" style="239" customWidth="1"/>
    <col min="10510" max="10510" width="12.33203125" style="239" customWidth="1"/>
    <col min="10511" max="10511" width="16.88671875" style="239" customWidth="1"/>
    <col min="10512" max="10512" width="25.6640625" style="239" customWidth="1"/>
    <col min="10513" max="10514" width="14.5546875" style="239" customWidth="1"/>
    <col min="10515" max="10515" width="20.44140625" style="239" customWidth="1"/>
    <col min="10516" max="10763" width="8.88671875" style="239"/>
    <col min="10764" max="10764" width="11.88671875" style="239" customWidth="1"/>
    <col min="10765" max="10765" width="74.5546875" style="239" customWidth="1"/>
    <col min="10766" max="10766" width="12.33203125" style="239" customWidth="1"/>
    <col min="10767" max="10767" width="16.88671875" style="239" customWidth="1"/>
    <col min="10768" max="10768" width="25.6640625" style="239" customWidth="1"/>
    <col min="10769" max="10770" width="14.5546875" style="239" customWidth="1"/>
    <col min="10771" max="10771" width="20.44140625" style="239" customWidth="1"/>
    <col min="10772" max="11019" width="8.88671875" style="239"/>
    <col min="11020" max="11020" width="11.88671875" style="239" customWidth="1"/>
    <col min="11021" max="11021" width="74.5546875" style="239" customWidth="1"/>
    <col min="11022" max="11022" width="12.33203125" style="239" customWidth="1"/>
    <col min="11023" max="11023" width="16.88671875" style="239" customWidth="1"/>
    <col min="11024" max="11024" width="25.6640625" style="239" customWidth="1"/>
    <col min="11025" max="11026" width="14.5546875" style="239" customWidth="1"/>
    <col min="11027" max="11027" width="20.44140625" style="239" customWidth="1"/>
    <col min="11028" max="11275" width="8.88671875" style="239"/>
    <col min="11276" max="11276" width="11.88671875" style="239" customWidth="1"/>
    <col min="11277" max="11277" width="74.5546875" style="239" customWidth="1"/>
    <col min="11278" max="11278" width="12.33203125" style="239" customWidth="1"/>
    <col min="11279" max="11279" width="16.88671875" style="239" customWidth="1"/>
    <col min="11280" max="11280" width="25.6640625" style="239" customWidth="1"/>
    <col min="11281" max="11282" width="14.5546875" style="239" customWidth="1"/>
    <col min="11283" max="11283" width="20.44140625" style="239" customWidth="1"/>
    <col min="11284" max="11531" width="8.88671875" style="239"/>
    <col min="11532" max="11532" width="11.88671875" style="239" customWidth="1"/>
    <col min="11533" max="11533" width="74.5546875" style="239" customWidth="1"/>
    <col min="11534" max="11534" width="12.33203125" style="239" customWidth="1"/>
    <col min="11535" max="11535" width="16.88671875" style="239" customWidth="1"/>
    <col min="11536" max="11536" width="25.6640625" style="239" customWidth="1"/>
    <col min="11537" max="11538" width="14.5546875" style="239" customWidth="1"/>
    <col min="11539" max="11539" width="20.44140625" style="239" customWidth="1"/>
    <col min="11540" max="11787" width="8.88671875" style="239"/>
    <col min="11788" max="11788" width="11.88671875" style="239" customWidth="1"/>
    <col min="11789" max="11789" width="74.5546875" style="239" customWidth="1"/>
    <col min="11790" max="11790" width="12.33203125" style="239" customWidth="1"/>
    <col min="11791" max="11791" width="16.88671875" style="239" customWidth="1"/>
    <col min="11792" max="11792" width="25.6640625" style="239" customWidth="1"/>
    <col min="11793" max="11794" width="14.5546875" style="239" customWidth="1"/>
    <col min="11795" max="11795" width="20.44140625" style="239" customWidth="1"/>
    <col min="11796" max="12043" width="8.88671875" style="239"/>
    <col min="12044" max="12044" width="11.88671875" style="239" customWidth="1"/>
    <col min="12045" max="12045" width="74.5546875" style="239" customWidth="1"/>
    <col min="12046" max="12046" width="12.33203125" style="239" customWidth="1"/>
    <col min="12047" max="12047" width="16.88671875" style="239" customWidth="1"/>
    <col min="12048" max="12048" width="25.6640625" style="239" customWidth="1"/>
    <col min="12049" max="12050" width="14.5546875" style="239" customWidth="1"/>
    <col min="12051" max="12051" width="20.44140625" style="239" customWidth="1"/>
    <col min="12052" max="12299" width="8.88671875" style="239"/>
    <col min="12300" max="12300" width="11.88671875" style="239" customWidth="1"/>
    <col min="12301" max="12301" width="74.5546875" style="239" customWidth="1"/>
    <col min="12302" max="12302" width="12.33203125" style="239" customWidth="1"/>
    <col min="12303" max="12303" width="16.88671875" style="239" customWidth="1"/>
    <col min="12304" max="12304" width="25.6640625" style="239" customWidth="1"/>
    <col min="12305" max="12306" width="14.5546875" style="239" customWidth="1"/>
    <col min="12307" max="12307" width="20.44140625" style="239" customWidth="1"/>
    <col min="12308" max="12555" width="8.88671875" style="239"/>
    <col min="12556" max="12556" width="11.88671875" style="239" customWidth="1"/>
    <col min="12557" max="12557" width="74.5546875" style="239" customWidth="1"/>
    <col min="12558" max="12558" width="12.33203125" style="239" customWidth="1"/>
    <col min="12559" max="12559" width="16.88671875" style="239" customWidth="1"/>
    <col min="12560" max="12560" width="25.6640625" style="239" customWidth="1"/>
    <col min="12561" max="12562" width="14.5546875" style="239" customWidth="1"/>
    <col min="12563" max="12563" width="20.44140625" style="239" customWidth="1"/>
    <col min="12564" max="12811" width="8.88671875" style="239"/>
    <col min="12812" max="12812" width="11.88671875" style="239" customWidth="1"/>
    <col min="12813" max="12813" width="74.5546875" style="239" customWidth="1"/>
    <col min="12814" max="12814" width="12.33203125" style="239" customWidth="1"/>
    <col min="12815" max="12815" width="16.88671875" style="239" customWidth="1"/>
    <col min="12816" max="12816" width="25.6640625" style="239" customWidth="1"/>
    <col min="12817" max="12818" width="14.5546875" style="239" customWidth="1"/>
    <col min="12819" max="12819" width="20.44140625" style="239" customWidth="1"/>
    <col min="12820" max="13067" width="8.88671875" style="239"/>
    <col min="13068" max="13068" width="11.88671875" style="239" customWidth="1"/>
    <col min="13069" max="13069" width="74.5546875" style="239" customWidth="1"/>
    <col min="13070" max="13070" width="12.33203125" style="239" customWidth="1"/>
    <col min="13071" max="13071" width="16.88671875" style="239" customWidth="1"/>
    <col min="13072" max="13072" width="25.6640625" style="239" customWidth="1"/>
    <col min="13073" max="13074" width="14.5546875" style="239" customWidth="1"/>
    <col min="13075" max="13075" width="20.44140625" style="239" customWidth="1"/>
    <col min="13076" max="13323" width="8.88671875" style="239"/>
    <col min="13324" max="13324" width="11.88671875" style="239" customWidth="1"/>
    <col min="13325" max="13325" width="74.5546875" style="239" customWidth="1"/>
    <col min="13326" max="13326" width="12.33203125" style="239" customWidth="1"/>
    <col min="13327" max="13327" width="16.88671875" style="239" customWidth="1"/>
    <col min="13328" max="13328" width="25.6640625" style="239" customWidth="1"/>
    <col min="13329" max="13330" width="14.5546875" style="239" customWidth="1"/>
    <col min="13331" max="13331" width="20.44140625" style="239" customWidth="1"/>
    <col min="13332" max="13579" width="8.88671875" style="239"/>
    <col min="13580" max="13580" width="11.88671875" style="239" customWidth="1"/>
    <col min="13581" max="13581" width="74.5546875" style="239" customWidth="1"/>
    <col min="13582" max="13582" width="12.33203125" style="239" customWidth="1"/>
    <col min="13583" max="13583" width="16.88671875" style="239" customWidth="1"/>
    <col min="13584" max="13584" width="25.6640625" style="239" customWidth="1"/>
    <col min="13585" max="13586" width="14.5546875" style="239" customWidth="1"/>
    <col min="13587" max="13587" width="20.44140625" style="239" customWidth="1"/>
    <col min="13588" max="13835" width="8.88671875" style="239"/>
    <col min="13836" max="13836" width="11.88671875" style="239" customWidth="1"/>
    <col min="13837" max="13837" width="74.5546875" style="239" customWidth="1"/>
    <col min="13838" max="13838" width="12.33203125" style="239" customWidth="1"/>
    <col min="13839" max="13839" width="16.88671875" style="239" customWidth="1"/>
    <col min="13840" max="13840" width="25.6640625" style="239" customWidth="1"/>
    <col min="13841" max="13842" width="14.5546875" style="239" customWidth="1"/>
    <col min="13843" max="13843" width="20.44140625" style="239" customWidth="1"/>
    <col min="13844" max="14091" width="8.88671875" style="239"/>
    <col min="14092" max="14092" width="11.88671875" style="239" customWidth="1"/>
    <col min="14093" max="14093" width="74.5546875" style="239" customWidth="1"/>
    <col min="14094" max="14094" width="12.33203125" style="239" customWidth="1"/>
    <col min="14095" max="14095" width="16.88671875" style="239" customWidth="1"/>
    <col min="14096" max="14096" width="25.6640625" style="239" customWidth="1"/>
    <col min="14097" max="14098" width="14.5546875" style="239" customWidth="1"/>
    <col min="14099" max="14099" width="20.44140625" style="239" customWidth="1"/>
    <col min="14100" max="14347" width="8.88671875" style="239"/>
    <col min="14348" max="14348" width="11.88671875" style="239" customWidth="1"/>
    <col min="14349" max="14349" width="74.5546875" style="239" customWidth="1"/>
    <col min="14350" max="14350" width="12.33203125" style="239" customWidth="1"/>
    <col min="14351" max="14351" width="16.88671875" style="239" customWidth="1"/>
    <col min="14352" max="14352" width="25.6640625" style="239" customWidth="1"/>
    <col min="14353" max="14354" width="14.5546875" style="239" customWidth="1"/>
    <col min="14355" max="14355" width="20.44140625" style="239" customWidth="1"/>
    <col min="14356" max="14603" width="8.88671875" style="239"/>
    <col min="14604" max="14604" width="11.88671875" style="239" customWidth="1"/>
    <col min="14605" max="14605" width="74.5546875" style="239" customWidth="1"/>
    <col min="14606" max="14606" width="12.33203125" style="239" customWidth="1"/>
    <col min="14607" max="14607" width="16.88671875" style="239" customWidth="1"/>
    <col min="14608" max="14608" width="25.6640625" style="239" customWidth="1"/>
    <col min="14609" max="14610" width="14.5546875" style="239" customWidth="1"/>
    <col min="14611" max="14611" width="20.44140625" style="239" customWidth="1"/>
    <col min="14612" max="14859" width="8.88671875" style="239"/>
    <col min="14860" max="14860" width="11.88671875" style="239" customWidth="1"/>
    <col min="14861" max="14861" width="74.5546875" style="239" customWidth="1"/>
    <col min="14862" max="14862" width="12.33203125" style="239" customWidth="1"/>
    <col min="14863" max="14863" width="16.88671875" style="239" customWidth="1"/>
    <col min="14864" max="14864" width="25.6640625" style="239" customWidth="1"/>
    <col min="14865" max="14866" width="14.5546875" style="239" customWidth="1"/>
    <col min="14867" max="14867" width="20.44140625" style="239" customWidth="1"/>
    <col min="14868" max="15115" width="8.88671875" style="239"/>
    <col min="15116" max="15116" width="11.88671875" style="239" customWidth="1"/>
    <col min="15117" max="15117" width="74.5546875" style="239" customWidth="1"/>
    <col min="15118" max="15118" width="12.33203125" style="239" customWidth="1"/>
    <col min="15119" max="15119" width="16.88671875" style="239" customWidth="1"/>
    <col min="15120" max="15120" width="25.6640625" style="239" customWidth="1"/>
    <col min="15121" max="15122" width="14.5546875" style="239" customWidth="1"/>
    <col min="15123" max="15123" width="20.44140625" style="239" customWidth="1"/>
    <col min="15124" max="15371" width="8.88671875" style="239"/>
    <col min="15372" max="15372" width="11.88671875" style="239" customWidth="1"/>
    <col min="15373" max="15373" width="74.5546875" style="239" customWidth="1"/>
    <col min="15374" max="15374" width="12.33203125" style="239" customWidth="1"/>
    <col min="15375" max="15375" width="16.88671875" style="239" customWidth="1"/>
    <col min="15376" max="15376" width="25.6640625" style="239" customWidth="1"/>
    <col min="15377" max="15378" width="14.5546875" style="239" customWidth="1"/>
    <col min="15379" max="15379" width="20.44140625" style="239" customWidth="1"/>
    <col min="15380" max="15627" width="8.88671875" style="239"/>
    <col min="15628" max="15628" width="11.88671875" style="239" customWidth="1"/>
    <col min="15629" max="15629" width="74.5546875" style="239" customWidth="1"/>
    <col min="15630" max="15630" width="12.33203125" style="239" customWidth="1"/>
    <col min="15631" max="15631" width="16.88671875" style="239" customWidth="1"/>
    <col min="15632" max="15632" width="25.6640625" style="239" customWidth="1"/>
    <col min="15633" max="15634" width="14.5546875" style="239" customWidth="1"/>
    <col min="15635" max="15635" width="20.44140625" style="239" customWidth="1"/>
    <col min="15636" max="15883" width="8.88671875" style="239"/>
    <col min="15884" max="15884" width="11.88671875" style="239" customWidth="1"/>
    <col min="15885" max="15885" width="74.5546875" style="239" customWidth="1"/>
    <col min="15886" max="15886" width="12.33203125" style="239" customWidth="1"/>
    <col min="15887" max="15887" width="16.88671875" style="239" customWidth="1"/>
    <col min="15888" max="15888" width="25.6640625" style="239" customWidth="1"/>
    <col min="15889" max="15890" width="14.5546875" style="239" customWidth="1"/>
    <col min="15891" max="15891" width="20.44140625" style="239" customWidth="1"/>
    <col min="15892" max="16139" width="8.88671875" style="239"/>
    <col min="16140" max="16140" width="11.88671875" style="239" customWidth="1"/>
    <col min="16141" max="16141" width="21" style="239" customWidth="1"/>
    <col min="16142" max="16142" width="12.33203125" style="239" customWidth="1"/>
    <col min="16143" max="16143" width="16.88671875" style="239" customWidth="1"/>
    <col min="16144" max="16144" width="25.6640625" style="239" customWidth="1"/>
    <col min="16145" max="16146" width="14.5546875" style="239" customWidth="1"/>
    <col min="16147" max="16147" width="20.44140625" style="239" customWidth="1"/>
    <col min="16148" max="16384" width="8.88671875" style="239"/>
  </cols>
  <sheetData>
    <row r="1" spans="1:40" x14ac:dyDescent="0.3">
      <c r="B1" s="224" t="s">
        <v>463</v>
      </c>
      <c r="C1" s="236"/>
      <c r="D1" s="236"/>
    </row>
    <row r="2" spans="1:40" x14ac:dyDescent="0.3">
      <c r="A2" s="448" t="s">
        <v>464</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240"/>
    </row>
    <row r="3" spans="1:40" s="235" customFormat="1" x14ac:dyDescent="0.3">
      <c r="B3" s="237"/>
      <c r="C3" s="237"/>
      <c r="D3" s="237"/>
      <c r="F3" s="12"/>
      <c r="G3" s="13"/>
      <c r="H3" s="14"/>
      <c r="I3" s="14"/>
      <c r="J3" s="14"/>
      <c r="K3" s="15"/>
      <c r="L3" s="15"/>
      <c r="M3" s="16"/>
      <c r="N3" s="15"/>
      <c r="O3" s="15"/>
      <c r="P3" s="15"/>
      <c r="Q3" s="15"/>
      <c r="R3" s="15"/>
      <c r="S3" s="15"/>
      <c r="T3" s="15"/>
      <c r="U3" s="15"/>
      <c r="V3" s="15"/>
      <c r="W3" s="15"/>
      <c r="X3" s="15"/>
      <c r="Y3" s="15"/>
      <c r="Z3" s="15"/>
      <c r="AA3" s="237"/>
      <c r="AB3" s="237"/>
      <c r="AE3" s="237"/>
      <c r="AF3" s="237"/>
      <c r="AH3" s="238"/>
      <c r="AI3" s="239"/>
    </row>
    <row r="4" spans="1:40" s="235" customFormat="1" ht="62.4" customHeight="1" x14ac:dyDescent="0.3">
      <c r="A4" s="443" t="s">
        <v>2</v>
      </c>
      <c r="B4" s="443" t="s">
        <v>3</v>
      </c>
      <c r="C4" s="443" t="s">
        <v>4</v>
      </c>
      <c r="D4" s="443" t="s">
        <v>5</v>
      </c>
      <c r="E4" s="443" t="s">
        <v>6</v>
      </c>
      <c r="F4" s="435" t="s">
        <v>7</v>
      </c>
      <c r="G4" s="436" t="s">
        <v>8</v>
      </c>
      <c r="H4" s="437" t="s">
        <v>9</v>
      </c>
      <c r="I4" s="437" t="s">
        <v>10</v>
      </c>
      <c r="J4" s="437"/>
      <c r="K4" s="424" t="s">
        <v>11</v>
      </c>
      <c r="L4" s="424"/>
      <c r="M4" s="424"/>
      <c r="N4" s="424"/>
      <c r="O4" s="424"/>
      <c r="P4" s="424"/>
      <c r="Q4" s="424"/>
      <c r="R4" s="424"/>
      <c r="S4" s="424"/>
      <c r="T4" s="424"/>
      <c r="U4" s="424"/>
      <c r="V4" s="424"/>
      <c r="W4" s="424"/>
      <c r="X4" s="424"/>
      <c r="Y4" s="424"/>
      <c r="Z4" s="17"/>
      <c r="AA4" s="443" t="s">
        <v>12</v>
      </c>
      <c r="AB4" s="444" t="s">
        <v>13</v>
      </c>
      <c r="AC4" s="445" t="s">
        <v>14</v>
      </c>
      <c r="AD4" s="445" t="s">
        <v>15</v>
      </c>
      <c r="AE4" s="445" t="s">
        <v>16</v>
      </c>
      <c r="AF4" s="445" t="s">
        <v>17</v>
      </c>
      <c r="AG4" s="445" t="s">
        <v>18</v>
      </c>
      <c r="AH4" s="473" t="s">
        <v>19</v>
      </c>
      <c r="AI4" s="446" t="s">
        <v>20</v>
      </c>
      <c r="AJ4" s="447" t="s">
        <v>21</v>
      </c>
      <c r="AK4" s="442" t="s">
        <v>22</v>
      </c>
    </row>
    <row r="5" spans="1:40" s="237" customFormat="1" ht="34.799999999999997" x14ac:dyDescent="0.3">
      <c r="A5" s="443"/>
      <c r="B5" s="443"/>
      <c r="C5" s="443"/>
      <c r="D5" s="443"/>
      <c r="E5" s="443"/>
      <c r="F5" s="435"/>
      <c r="G5" s="436"/>
      <c r="H5" s="437"/>
      <c r="I5" s="18" t="s">
        <v>23</v>
      </c>
      <c r="J5" s="19" t="s">
        <v>24</v>
      </c>
      <c r="K5" s="300" t="s">
        <v>25</v>
      </c>
      <c r="L5" s="300" t="s">
        <v>26</v>
      </c>
      <c r="M5" s="301" t="s">
        <v>27</v>
      </c>
      <c r="N5" s="300" t="s">
        <v>28</v>
      </c>
      <c r="O5" s="300" t="s">
        <v>29</v>
      </c>
      <c r="P5" s="300" t="s">
        <v>30</v>
      </c>
      <c r="Q5" s="300" t="s">
        <v>31</v>
      </c>
      <c r="R5" s="300" t="s">
        <v>32</v>
      </c>
      <c r="S5" s="300" t="s">
        <v>33</v>
      </c>
      <c r="T5" s="300" t="s">
        <v>34</v>
      </c>
      <c r="U5" s="300" t="s">
        <v>35</v>
      </c>
      <c r="V5" s="300" t="s">
        <v>36</v>
      </c>
      <c r="W5" s="300" t="s">
        <v>37</v>
      </c>
      <c r="X5" s="300" t="s">
        <v>38</v>
      </c>
      <c r="Y5" s="300" t="s">
        <v>39</v>
      </c>
      <c r="Z5" s="300" t="s">
        <v>40</v>
      </c>
      <c r="AA5" s="443"/>
      <c r="AB5" s="444"/>
      <c r="AC5" s="445"/>
      <c r="AD5" s="445"/>
      <c r="AE5" s="445"/>
      <c r="AF5" s="445"/>
      <c r="AG5" s="445"/>
      <c r="AH5" s="473"/>
      <c r="AI5" s="446"/>
      <c r="AJ5" s="447"/>
      <c r="AK5" s="442"/>
    </row>
    <row r="6" spans="1:40" s="237" customFormat="1" x14ac:dyDescent="0.3">
      <c r="A6" s="241" t="s">
        <v>41</v>
      </c>
      <c r="B6" s="242" t="s">
        <v>3</v>
      </c>
      <c r="C6" s="241"/>
      <c r="D6" s="241"/>
      <c r="E6" s="241"/>
      <c r="F6" s="20"/>
      <c r="G6" s="20"/>
      <c r="H6" s="20"/>
      <c r="I6" s="20"/>
      <c r="J6" s="20"/>
      <c r="K6" s="20"/>
      <c r="L6" s="20"/>
      <c r="M6" s="24"/>
      <c r="N6" s="20"/>
      <c r="O6" s="20"/>
      <c r="P6" s="20"/>
      <c r="Q6" s="20"/>
      <c r="R6" s="20"/>
      <c r="S6" s="20"/>
      <c r="T6" s="20"/>
      <c r="U6" s="20"/>
      <c r="V6" s="20"/>
      <c r="W6" s="20"/>
      <c r="X6" s="20"/>
      <c r="Y6" s="20"/>
      <c r="Z6" s="20"/>
      <c r="AA6" s="241"/>
      <c r="AB6" s="241"/>
      <c r="AC6" s="241"/>
      <c r="AD6" s="241"/>
      <c r="AE6" s="229"/>
      <c r="AF6" s="229"/>
      <c r="AG6" s="229"/>
      <c r="AH6" s="250"/>
      <c r="AI6" s="250"/>
      <c r="AJ6" s="243"/>
    </row>
    <row r="7" spans="1:40" s="249" customFormat="1" x14ac:dyDescent="0.3">
      <c r="A7" s="28" t="s">
        <v>42</v>
      </c>
      <c r="B7" s="29" t="s">
        <v>43</v>
      </c>
      <c r="C7" s="19"/>
      <c r="D7" s="241"/>
      <c r="E7" s="241"/>
      <c r="F7" s="241"/>
      <c r="G7" s="244"/>
      <c r="H7" s="31"/>
      <c r="I7" s="31"/>
      <c r="J7" s="31"/>
      <c r="K7" s="17"/>
      <c r="L7" s="17"/>
      <c r="M7" s="32"/>
      <c r="N7" s="17"/>
      <c r="O7" s="17"/>
      <c r="P7" s="17"/>
      <c r="Q7" s="17"/>
      <c r="R7" s="17"/>
      <c r="S7" s="17"/>
      <c r="T7" s="17"/>
      <c r="U7" s="17"/>
      <c r="V7" s="17"/>
      <c r="W7" s="17"/>
      <c r="X7" s="17"/>
      <c r="Y7" s="17"/>
      <c r="Z7" s="17"/>
      <c r="AA7" s="245"/>
      <c r="AB7" s="245"/>
      <c r="AC7" s="245"/>
      <c r="AD7" s="245"/>
      <c r="AE7" s="246"/>
      <c r="AF7" s="241"/>
      <c r="AG7" s="247"/>
      <c r="AH7" s="246"/>
      <c r="AI7" s="247"/>
      <c r="AJ7" s="248"/>
    </row>
    <row r="8" spans="1:40" ht="54" x14ac:dyDescent="0.3">
      <c r="A8" s="226">
        <v>1</v>
      </c>
      <c r="B8" s="225" t="s">
        <v>44</v>
      </c>
      <c r="C8" s="227">
        <v>2022</v>
      </c>
      <c r="D8" s="227" t="s">
        <v>45</v>
      </c>
      <c r="E8" s="226" t="s">
        <v>46</v>
      </c>
      <c r="F8" s="227" t="s">
        <v>47</v>
      </c>
      <c r="G8" s="228">
        <f>SUM(H8:I8)</f>
        <v>3.3</v>
      </c>
      <c r="H8" s="43"/>
      <c r="I8" s="43">
        <v>3.3</v>
      </c>
      <c r="J8" s="44" t="s">
        <v>27</v>
      </c>
      <c r="K8" s="45"/>
      <c r="L8" s="45"/>
      <c r="M8" s="46">
        <v>3.3</v>
      </c>
      <c r="N8" s="45"/>
      <c r="O8" s="45"/>
      <c r="P8" s="45"/>
      <c r="Q8" s="45"/>
      <c r="R8" s="45"/>
      <c r="S8" s="45"/>
      <c r="T8" s="45"/>
      <c r="U8" s="45"/>
      <c r="V8" s="45"/>
      <c r="W8" s="45"/>
      <c r="X8" s="45"/>
      <c r="Y8" s="45"/>
      <c r="Z8" s="45"/>
      <c r="AA8" s="47" t="s">
        <v>48</v>
      </c>
      <c r="AB8" s="47" t="s">
        <v>49</v>
      </c>
      <c r="AC8" s="47" t="s">
        <v>50</v>
      </c>
      <c r="AD8" s="47"/>
      <c r="AE8" s="250" t="s">
        <v>51</v>
      </c>
      <c r="AF8" s="229"/>
      <c r="AG8" s="251"/>
      <c r="AH8" s="250" t="s">
        <v>469</v>
      </c>
      <c r="AI8" s="251" t="s">
        <v>51</v>
      </c>
      <c r="AJ8" s="252"/>
    </row>
    <row r="9" spans="1:40" ht="34.799999999999997" x14ac:dyDescent="0.3">
      <c r="A9" s="28" t="s">
        <v>53</v>
      </c>
      <c r="B9" s="29" t="s">
        <v>54</v>
      </c>
      <c r="C9" s="19"/>
      <c r="D9" s="229"/>
      <c r="E9" s="226"/>
      <c r="F9" s="229"/>
      <c r="G9" s="228"/>
      <c r="H9" s="43"/>
      <c r="I9" s="43"/>
      <c r="J9" s="44"/>
      <c r="K9" s="45"/>
      <c r="L9" s="45"/>
      <c r="M9" s="46"/>
      <c r="N9" s="45"/>
      <c r="O9" s="45"/>
      <c r="P9" s="45"/>
      <c r="Q9" s="45"/>
      <c r="R9" s="45"/>
      <c r="S9" s="45"/>
      <c r="T9" s="45"/>
      <c r="U9" s="45"/>
      <c r="V9" s="45"/>
      <c r="W9" s="45"/>
      <c r="X9" s="45"/>
      <c r="Y9" s="45"/>
      <c r="Z9" s="45"/>
      <c r="AA9" s="234"/>
      <c r="AB9" s="47"/>
      <c r="AC9" s="225"/>
      <c r="AD9" s="225"/>
      <c r="AE9" s="250"/>
      <c r="AF9" s="229"/>
      <c r="AG9" s="251"/>
      <c r="AH9" s="250"/>
      <c r="AI9" s="251"/>
      <c r="AJ9" s="252"/>
    </row>
    <row r="10" spans="1:40" s="260" customFormat="1" ht="130.80000000000001" customHeight="1" x14ac:dyDescent="0.3">
      <c r="A10" s="253">
        <v>1</v>
      </c>
      <c r="B10" s="254" t="s">
        <v>55</v>
      </c>
      <c r="C10" s="234">
        <v>2020</v>
      </c>
      <c r="D10" s="234" t="s">
        <v>45</v>
      </c>
      <c r="E10" s="234" t="s">
        <v>31</v>
      </c>
      <c r="F10" s="255" t="s">
        <v>56</v>
      </c>
      <c r="G10" s="256">
        <f t="shared" ref="G10:G19" si="0">SUM(H10:I10)</f>
        <v>0.311</v>
      </c>
      <c r="H10" s="43"/>
      <c r="I10" s="153">
        <f>SUM(K10:Y10)</f>
        <v>0.311</v>
      </c>
      <c r="J10" s="44" t="s">
        <v>57</v>
      </c>
      <c r="K10" s="127"/>
      <c r="L10" s="127"/>
      <c r="M10" s="128">
        <v>0.05</v>
      </c>
      <c r="N10" s="127"/>
      <c r="O10" s="127"/>
      <c r="P10" s="127"/>
      <c r="Q10" s="127"/>
      <c r="R10" s="127"/>
      <c r="S10" s="127"/>
      <c r="T10" s="127"/>
      <c r="U10" s="127"/>
      <c r="V10" s="127">
        <v>0.26100000000000001</v>
      </c>
      <c r="W10" s="127"/>
      <c r="X10" s="127"/>
      <c r="Y10" s="127"/>
      <c r="Z10" s="127"/>
      <c r="AA10" s="234" t="s">
        <v>58</v>
      </c>
      <c r="AB10" s="234" t="s">
        <v>59</v>
      </c>
      <c r="AC10" s="257" t="s">
        <v>60</v>
      </c>
      <c r="AD10" s="257"/>
      <c r="AE10" s="258" t="s">
        <v>61</v>
      </c>
      <c r="AF10" s="258" t="s">
        <v>62</v>
      </c>
      <c r="AG10" s="271" t="s">
        <v>63</v>
      </c>
      <c r="AH10" s="258" t="s">
        <v>64</v>
      </c>
      <c r="AI10" s="258" t="s">
        <v>62</v>
      </c>
      <c r="AJ10" s="259"/>
      <c r="AK10" s="260" t="s">
        <v>65</v>
      </c>
    </row>
    <row r="11" spans="1:40" s="260" customFormat="1" ht="144" x14ac:dyDescent="0.3">
      <c r="A11" s="253">
        <v>2</v>
      </c>
      <c r="B11" s="254" t="s">
        <v>66</v>
      </c>
      <c r="C11" s="234">
        <v>2021</v>
      </c>
      <c r="D11" s="234" t="s">
        <v>45</v>
      </c>
      <c r="E11" s="234" t="s">
        <v>31</v>
      </c>
      <c r="F11" s="255" t="s">
        <v>67</v>
      </c>
      <c r="G11" s="228">
        <f t="shared" si="0"/>
        <v>6.08</v>
      </c>
      <c r="H11" s="43"/>
      <c r="I11" s="43">
        <v>6.08</v>
      </c>
      <c r="J11" s="44" t="s">
        <v>27</v>
      </c>
      <c r="K11" s="47"/>
      <c r="L11" s="47"/>
      <c r="M11" s="128">
        <v>6.08</v>
      </c>
      <c r="N11" s="47"/>
      <c r="O11" s="47"/>
      <c r="P11" s="47"/>
      <c r="Q11" s="47"/>
      <c r="R11" s="47"/>
      <c r="S11" s="47"/>
      <c r="T11" s="47"/>
      <c r="U11" s="47"/>
      <c r="V11" s="47"/>
      <c r="W11" s="47"/>
      <c r="X11" s="47"/>
      <c r="Y11" s="47"/>
      <c r="Z11" s="47"/>
      <c r="AA11" s="234" t="s">
        <v>68</v>
      </c>
      <c r="AB11" s="234" t="s">
        <v>69</v>
      </c>
      <c r="AC11" s="257" t="s">
        <v>70</v>
      </c>
      <c r="AD11" s="257"/>
      <c r="AE11" s="258" t="s">
        <v>71</v>
      </c>
      <c r="AF11" s="257" t="s">
        <v>72</v>
      </c>
      <c r="AG11" s="271" t="s">
        <v>63</v>
      </c>
      <c r="AH11" s="258" t="s">
        <v>64</v>
      </c>
      <c r="AI11" s="258" t="s">
        <v>73</v>
      </c>
      <c r="AJ11" s="259"/>
      <c r="AK11" s="260" t="s">
        <v>65</v>
      </c>
    </row>
    <row r="12" spans="1:40" s="260" customFormat="1" ht="144" x14ac:dyDescent="0.3">
      <c r="A12" s="253">
        <v>3</v>
      </c>
      <c r="B12" s="254" t="s">
        <v>74</v>
      </c>
      <c r="C12" s="234">
        <v>2021</v>
      </c>
      <c r="D12" s="234" t="s">
        <v>45</v>
      </c>
      <c r="E12" s="234" t="s">
        <v>31</v>
      </c>
      <c r="F12" s="255" t="s">
        <v>75</v>
      </c>
      <c r="G12" s="228">
        <f t="shared" si="0"/>
        <v>2.11</v>
      </c>
      <c r="H12" s="43"/>
      <c r="I12" s="43">
        <v>2.11</v>
      </c>
      <c r="J12" s="44" t="s">
        <v>76</v>
      </c>
      <c r="K12" s="47"/>
      <c r="L12" s="47">
        <v>7.0000000000000007E-2</v>
      </c>
      <c r="M12" s="128">
        <v>1.1499999999999999</v>
      </c>
      <c r="N12" s="47"/>
      <c r="O12" s="47"/>
      <c r="P12" s="47"/>
      <c r="Q12" s="47"/>
      <c r="R12" s="47"/>
      <c r="S12" s="47"/>
      <c r="T12" s="47"/>
      <c r="U12" s="47"/>
      <c r="V12" s="47"/>
      <c r="W12" s="47">
        <v>0.89</v>
      </c>
      <c r="X12" s="47"/>
      <c r="Y12" s="47"/>
      <c r="Z12" s="47"/>
      <c r="AA12" s="234" t="s">
        <v>77</v>
      </c>
      <c r="AB12" s="234" t="s">
        <v>78</v>
      </c>
      <c r="AC12" s="257" t="s">
        <v>79</v>
      </c>
      <c r="AD12" s="257" t="s">
        <v>80</v>
      </c>
      <c r="AE12" s="258" t="s">
        <v>81</v>
      </c>
      <c r="AF12" s="257" t="s">
        <v>82</v>
      </c>
      <c r="AG12" s="271" t="s">
        <v>63</v>
      </c>
      <c r="AH12" s="258" t="s">
        <v>64</v>
      </c>
      <c r="AI12" s="258" t="s">
        <v>83</v>
      </c>
      <c r="AJ12" s="259"/>
      <c r="AK12" s="260" t="s">
        <v>65</v>
      </c>
    </row>
    <row r="13" spans="1:40" ht="162" x14ac:dyDescent="0.3">
      <c r="A13" s="253">
        <v>4</v>
      </c>
      <c r="B13" s="225" t="s">
        <v>84</v>
      </c>
      <c r="C13" s="255">
        <v>2023</v>
      </c>
      <c r="D13" s="227" t="s">
        <v>45</v>
      </c>
      <c r="E13" s="226" t="s">
        <v>31</v>
      </c>
      <c r="F13" s="227" t="s">
        <v>85</v>
      </c>
      <c r="G13" s="228">
        <f>SUM(H13:I13)</f>
        <v>0.08</v>
      </c>
      <c r="H13" s="43"/>
      <c r="I13" s="43">
        <v>0.08</v>
      </c>
      <c r="J13" s="44" t="s">
        <v>27</v>
      </c>
      <c r="K13" s="47"/>
      <c r="L13" s="47"/>
      <c r="M13" s="128">
        <v>0.08</v>
      </c>
      <c r="N13" s="47"/>
      <c r="O13" s="47"/>
      <c r="P13" s="47"/>
      <c r="Q13" s="47"/>
      <c r="R13" s="47"/>
      <c r="S13" s="47"/>
      <c r="T13" s="47"/>
      <c r="U13" s="47"/>
      <c r="V13" s="47"/>
      <c r="W13" s="47"/>
      <c r="X13" s="43"/>
      <c r="Y13" s="47"/>
      <c r="Z13" s="47"/>
      <c r="AA13" s="47" t="s">
        <v>86</v>
      </c>
      <c r="AB13" s="47" t="s">
        <v>87</v>
      </c>
      <c r="AC13" s="225" t="s">
        <v>88</v>
      </c>
      <c r="AD13" s="225" t="s">
        <v>89</v>
      </c>
      <c r="AE13" s="229"/>
      <c r="AF13" s="229" t="s">
        <v>90</v>
      </c>
      <c r="AG13" s="251"/>
      <c r="AH13" s="258" t="s">
        <v>64</v>
      </c>
      <c r="AI13" s="258" t="s">
        <v>91</v>
      </c>
      <c r="AJ13" s="252"/>
    </row>
    <row r="14" spans="1:40" ht="180" x14ac:dyDescent="0.3">
      <c r="A14" s="253">
        <v>5</v>
      </c>
      <c r="B14" s="225" t="s">
        <v>109</v>
      </c>
      <c r="C14" s="255">
        <v>2023</v>
      </c>
      <c r="D14" s="227" t="s">
        <v>45</v>
      </c>
      <c r="E14" s="226" t="s">
        <v>102</v>
      </c>
      <c r="F14" s="227" t="s">
        <v>85</v>
      </c>
      <c r="G14" s="228">
        <f t="shared" si="0"/>
        <v>0.42</v>
      </c>
      <c r="H14" s="43"/>
      <c r="I14" s="230">
        <v>0.42</v>
      </c>
      <c r="J14" s="231" t="s">
        <v>110</v>
      </c>
      <c r="K14" s="45">
        <v>0.03</v>
      </c>
      <c r="L14" s="45"/>
      <c r="M14" s="232">
        <v>0.39</v>
      </c>
      <c r="N14" s="47"/>
      <c r="O14" s="47"/>
      <c r="P14" s="47"/>
      <c r="Q14" s="47"/>
      <c r="R14" s="47"/>
      <c r="S14" s="47"/>
      <c r="T14" s="47"/>
      <c r="U14" s="47"/>
      <c r="V14" s="47"/>
      <c r="W14" s="47"/>
      <c r="X14" s="43"/>
      <c r="Y14" s="47"/>
      <c r="Z14" s="47"/>
      <c r="AA14" s="47" t="s">
        <v>111</v>
      </c>
      <c r="AB14" s="47" t="s">
        <v>112</v>
      </c>
      <c r="AC14" s="225" t="s">
        <v>113</v>
      </c>
      <c r="AD14" s="225" t="s">
        <v>113</v>
      </c>
      <c r="AE14" s="251"/>
      <c r="AF14" s="257"/>
      <c r="AG14" s="251"/>
      <c r="AH14" s="258" t="s">
        <v>64</v>
      </c>
      <c r="AI14" s="258" t="s">
        <v>91</v>
      </c>
      <c r="AJ14" s="252"/>
    </row>
    <row r="15" spans="1:40" s="260" customFormat="1" ht="198" x14ac:dyDescent="0.3">
      <c r="A15" s="253">
        <v>6</v>
      </c>
      <c r="B15" s="257" t="s">
        <v>114</v>
      </c>
      <c r="C15" s="234">
        <v>2021</v>
      </c>
      <c r="D15" s="255" t="s">
        <v>45</v>
      </c>
      <c r="E15" s="234" t="s">
        <v>33</v>
      </c>
      <c r="F15" s="255" t="s">
        <v>67</v>
      </c>
      <c r="G15" s="228">
        <f t="shared" si="0"/>
        <v>10</v>
      </c>
      <c r="H15" s="43"/>
      <c r="I15" s="43">
        <v>10</v>
      </c>
      <c r="J15" s="44" t="s">
        <v>115</v>
      </c>
      <c r="K15" s="127"/>
      <c r="L15" s="127"/>
      <c r="M15" s="128">
        <v>9.85</v>
      </c>
      <c r="N15" s="127"/>
      <c r="O15" s="127"/>
      <c r="P15" s="127"/>
      <c r="Q15" s="127"/>
      <c r="R15" s="127"/>
      <c r="S15" s="127"/>
      <c r="T15" s="127"/>
      <c r="U15" s="127"/>
      <c r="V15" s="127"/>
      <c r="W15" s="127"/>
      <c r="X15" s="127">
        <v>0.15</v>
      </c>
      <c r="Y15" s="127"/>
      <c r="Z15" s="127"/>
      <c r="AA15" s="234" t="s">
        <v>116</v>
      </c>
      <c r="AB15" s="234" t="s">
        <v>117</v>
      </c>
      <c r="AC15" s="257" t="s">
        <v>70</v>
      </c>
      <c r="AD15" s="257"/>
      <c r="AE15" s="258" t="s">
        <v>118</v>
      </c>
      <c r="AF15" s="257" t="s">
        <v>119</v>
      </c>
      <c r="AG15" s="271" t="s">
        <v>63</v>
      </c>
      <c r="AH15" s="258" t="s">
        <v>64</v>
      </c>
      <c r="AI15" s="258" t="s">
        <v>120</v>
      </c>
      <c r="AJ15" s="259"/>
      <c r="AK15" s="260" t="s">
        <v>65</v>
      </c>
      <c r="AN15" s="261"/>
    </row>
    <row r="16" spans="1:40" ht="144" x14ac:dyDescent="0.3">
      <c r="A16" s="253">
        <v>7</v>
      </c>
      <c r="B16" s="254" t="s">
        <v>121</v>
      </c>
      <c r="C16" s="227">
        <v>2022</v>
      </c>
      <c r="D16" s="227" t="s">
        <v>45</v>
      </c>
      <c r="E16" s="226" t="s">
        <v>122</v>
      </c>
      <c r="F16" s="229" t="s">
        <v>123</v>
      </c>
      <c r="G16" s="228">
        <f t="shared" si="0"/>
        <v>2</v>
      </c>
      <c r="H16" s="43"/>
      <c r="I16" s="43">
        <v>2</v>
      </c>
      <c r="J16" s="44" t="s">
        <v>124</v>
      </c>
      <c r="K16" s="45">
        <v>0</v>
      </c>
      <c r="L16" s="45">
        <v>0.21</v>
      </c>
      <c r="M16" s="46">
        <v>1.79</v>
      </c>
      <c r="N16" s="45">
        <v>0</v>
      </c>
      <c r="O16" s="45"/>
      <c r="P16" s="45"/>
      <c r="Q16" s="45">
        <v>0</v>
      </c>
      <c r="R16" s="45">
        <v>0</v>
      </c>
      <c r="S16" s="45"/>
      <c r="T16" s="45">
        <v>0</v>
      </c>
      <c r="U16" s="45">
        <v>0</v>
      </c>
      <c r="V16" s="45">
        <v>0</v>
      </c>
      <c r="W16" s="45">
        <v>0</v>
      </c>
      <c r="X16" s="45">
        <v>0</v>
      </c>
      <c r="Y16" s="45">
        <v>0</v>
      </c>
      <c r="Z16" s="45"/>
      <c r="AA16" s="47" t="s">
        <v>125</v>
      </c>
      <c r="AB16" s="234" t="s">
        <v>126</v>
      </c>
      <c r="AC16" s="257" t="s">
        <v>127</v>
      </c>
      <c r="AD16" s="257"/>
      <c r="AE16" s="251" t="s">
        <v>128</v>
      </c>
      <c r="AF16" s="257" t="s">
        <v>129</v>
      </c>
      <c r="AG16" s="271" t="s">
        <v>63</v>
      </c>
      <c r="AH16" s="258" t="s">
        <v>130</v>
      </c>
      <c r="AI16" s="258" t="s">
        <v>120</v>
      </c>
      <c r="AJ16" s="252"/>
      <c r="AK16" s="260" t="s">
        <v>65</v>
      </c>
    </row>
    <row r="17" spans="1:37" ht="72" x14ac:dyDescent="0.3">
      <c r="A17" s="253">
        <v>8</v>
      </c>
      <c r="B17" s="257" t="s">
        <v>131</v>
      </c>
      <c r="C17" s="227">
        <v>2022</v>
      </c>
      <c r="D17" s="227" t="s">
        <v>45</v>
      </c>
      <c r="E17" s="226" t="s">
        <v>132</v>
      </c>
      <c r="F17" s="227" t="s">
        <v>133</v>
      </c>
      <c r="G17" s="228">
        <f t="shared" si="0"/>
        <v>12.4</v>
      </c>
      <c r="H17" s="43"/>
      <c r="I17" s="43">
        <v>12.4</v>
      </c>
      <c r="J17" s="44" t="s">
        <v>27</v>
      </c>
      <c r="K17" s="45">
        <v>0</v>
      </c>
      <c r="L17" s="45">
        <v>0</v>
      </c>
      <c r="M17" s="46">
        <v>11.6</v>
      </c>
      <c r="N17" s="45">
        <v>0</v>
      </c>
      <c r="O17" s="45"/>
      <c r="P17" s="45"/>
      <c r="Q17" s="45">
        <v>0</v>
      </c>
      <c r="R17" s="45">
        <v>0</v>
      </c>
      <c r="S17" s="45"/>
      <c r="T17" s="45">
        <v>0</v>
      </c>
      <c r="U17" s="45">
        <v>0</v>
      </c>
      <c r="V17" s="45">
        <v>0</v>
      </c>
      <c r="W17" s="45">
        <v>0</v>
      </c>
      <c r="X17" s="45">
        <v>0.8</v>
      </c>
      <c r="Y17" s="45">
        <v>0</v>
      </c>
      <c r="Z17" s="45"/>
      <c r="AA17" s="47" t="s">
        <v>48</v>
      </c>
      <c r="AB17" s="47" t="s">
        <v>104</v>
      </c>
      <c r="AC17" s="257" t="s">
        <v>134</v>
      </c>
      <c r="AD17" s="257"/>
      <c r="AE17" s="258" t="s">
        <v>135</v>
      </c>
      <c r="AF17" s="257" t="s">
        <v>136</v>
      </c>
      <c r="AG17" s="271" t="s">
        <v>63</v>
      </c>
      <c r="AH17" s="258" t="s">
        <v>137</v>
      </c>
      <c r="AI17" s="258" t="s">
        <v>136</v>
      </c>
      <c r="AJ17" s="252"/>
      <c r="AK17" s="260" t="s">
        <v>65</v>
      </c>
    </row>
    <row r="18" spans="1:37" ht="72" x14ac:dyDescent="0.3">
      <c r="A18" s="253">
        <v>9</v>
      </c>
      <c r="B18" s="257" t="s">
        <v>138</v>
      </c>
      <c r="C18" s="227">
        <v>2022</v>
      </c>
      <c r="D18" s="227" t="s">
        <v>45</v>
      </c>
      <c r="E18" s="226" t="s">
        <v>132</v>
      </c>
      <c r="F18" s="227" t="s">
        <v>133</v>
      </c>
      <c r="G18" s="228">
        <f t="shared" si="0"/>
        <v>18.75</v>
      </c>
      <c r="H18" s="43"/>
      <c r="I18" s="43">
        <v>18.75</v>
      </c>
      <c r="J18" s="44" t="s">
        <v>27</v>
      </c>
      <c r="K18" s="45">
        <v>0</v>
      </c>
      <c r="L18" s="45">
        <v>0</v>
      </c>
      <c r="M18" s="46">
        <v>17.63</v>
      </c>
      <c r="N18" s="45">
        <v>0</v>
      </c>
      <c r="O18" s="45"/>
      <c r="P18" s="45"/>
      <c r="Q18" s="45">
        <v>0</v>
      </c>
      <c r="R18" s="45">
        <v>0</v>
      </c>
      <c r="S18" s="45"/>
      <c r="T18" s="45">
        <v>0</v>
      </c>
      <c r="U18" s="45">
        <v>0</v>
      </c>
      <c r="V18" s="45">
        <v>0</v>
      </c>
      <c r="W18" s="45">
        <v>0</v>
      </c>
      <c r="X18" s="45">
        <v>1.1200000000000001</v>
      </c>
      <c r="Y18" s="45">
        <v>0</v>
      </c>
      <c r="Z18" s="45"/>
      <c r="AA18" s="47" t="s">
        <v>139</v>
      </c>
      <c r="AB18" s="47" t="s">
        <v>140</v>
      </c>
      <c r="AC18" s="257" t="s">
        <v>141</v>
      </c>
      <c r="AD18" s="257"/>
      <c r="AE18" s="258" t="s">
        <v>142</v>
      </c>
      <c r="AF18" s="257" t="s">
        <v>136</v>
      </c>
      <c r="AG18" s="271" t="s">
        <v>63</v>
      </c>
      <c r="AH18" s="258" t="s">
        <v>137</v>
      </c>
      <c r="AI18" s="258" t="s">
        <v>136</v>
      </c>
      <c r="AJ18" s="252"/>
      <c r="AK18" s="260" t="s">
        <v>65</v>
      </c>
    </row>
    <row r="19" spans="1:37" ht="72" x14ac:dyDescent="0.3">
      <c r="A19" s="253">
        <v>10</v>
      </c>
      <c r="B19" s="257" t="s">
        <v>143</v>
      </c>
      <c r="C19" s="227">
        <v>2022</v>
      </c>
      <c r="D19" s="227" t="s">
        <v>45</v>
      </c>
      <c r="E19" s="226" t="s">
        <v>132</v>
      </c>
      <c r="F19" s="227" t="s">
        <v>133</v>
      </c>
      <c r="G19" s="228">
        <f t="shared" si="0"/>
        <v>19.040000000000003</v>
      </c>
      <c r="H19" s="43"/>
      <c r="I19" s="43">
        <v>19.040000000000003</v>
      </c>
      <c r="J19" s="44" t="s">
        <v>27</v>
      </c>
      <c r="K19" s="45">
        <v>0</v>
      </c>
      <c r="L19" s="45">
        <v>0</v>
      </c>
      <c r="M19" s="46">
        <v>16.350000000000001</v>
      </c>
      <c r="N19" s="45">
        <v>0</v>
      </c>
      <c r="O19" s="45"/>
      <c r="P19" s="45"/>
      <c r="Q19" s="45">
        <v>0</v>
      </c>
      <c r="R19" s="45">
        <v>0</v>
      </c>
      <c r="S19" s="45"/>
      <c r="T19" s="45">
        <v>0</v>
      </c>
      <c r="U19" s="45">
        <v>0</v>
      </c>
      <c r="V19" s="45">
        <v>0</v>
      </c>
      <c r="W19" s="45">
        <v>0</v>
      </c>
      <c r="X19" s="45">
        <v>2.69</v>
      </c>
      <c r="Y19" s="45">
        <v>0</v>
      </c>
      <c r="Z19" s="45"/>
      <c r="AA19" s="47" t="s">
        <v>144</v>
      </c>
      <c r="AB19" s="47" t="s">
        <v>145</v>
      </c>
      <c r="AC19" s="257" t="s">
        <v>146</v>
      </c>
      <c r="AD19" s="257"/>
      <c r="AE19" s="258" t="s">
        <v>142</v>
      </c>
      <c r="AF19" s="257" t="s">
        <v>136</v>
      </c>
      <c r="AG19" s="271" t="s">
        <v>63</v>
      </c>
      <c r="AH19" s="258" t="s">
        <v>137</v>
      </c>
      <c r="AI19" s="258" t="s">
        <v>136</v>
      </c>
      <c r="AJ19" s="252"/>
      <c r="AK19" s="239" t="s">
        <v>65</v>
      </c>
    </row>
    <row r="20" spans="1:37" ht="162" x14ac:dyDescent="0.3">
      <c r="A20" s="253">
        <v>11</v>
      </c>
      <c r="B20" s="257" t="s">
        <v>147</v>
      </c>
      <c r="C20" s="227">
        <v>2022</v>
      </c>
      <c r="D20" s="227" t="s">
        <v>45</v>
      </c>
      <c r="E20" s="226" t="s">
        <v>39</v>
      </c>
      <c r="F20" s="257" t="s">
        <v>148</v>
      </c>
      <c r="G20" s="228">
        <f>SUM(H20:I20)</f>
        <v>0.36</v>
      </c>
      <c r="H20" s="43"/>
      <c r="I20" s="43">
        <v>0.36</v>
      </c>
      <c r="J20" s="44" t="s">
        <v>27</v>
      </c>
      <c r="K20" s="47"/>
      <c r="L20" s="47"/>
      <c r="M20" s="43">
        <v>0.36</v>
      </c>
      <c r="N20" s="47"/>
      <c r="O20" s="47"/>
      <c r="P20" s="47"/>
      <c r="Q20" s="47"/>
      <c r="R20" s="47"/>
      <c r="S20" s="47"/>
      <c r="T20" s="47"/>
      <c r="U20" s="47"/>
      <c r="V20" s="47"/>
      <c r="W20" s="47"/>
      <c r="X20" s="47"/>
      <c r="Y20" s="47"/>
      <c r="Z20" s="47"/>
      <c r="AA20" s="257" t="s">
        <v>149</v>
      </c>
      <c r="AB20" s="257" t="s">
        <v>150</v>
      </c>
      <c r="AC20" s="225" t="s">
        <v>151</v>
      </c>
      <c r="AD20" s="225"/>
      <c r="AE20" s="251" t="s">
        <v>51</v>
      </c>
      <c r="AF20" s="257" t="s">
        <v>152</v>
      </c>
      <c r="AG20" s="251" t="s">
        <v>63</v>
      </c>
      <c r="AH20" s="258" t="s">
        <v>130</v>
      </c>
      <c r="AI20" s="258" t="s">
        <v>120</v>
      </c>
      <c r="AJ20" s="252"/>
      <c r="AK20" s="239" t="s">
        <v>65</v>
      </c>
    </row>
    <row r="21" spans="1:37" ht="162" x14ac:dyDescent="0.3">
      <c r="A21" s="253">
        <v>12</v>
      </c>
      <c r="B21" s="257" t="s">
        <v>153</v>
      </c>
      <c r="C21" s="255">
        <v>2023</v>
      </c>
      <c r="D21" s="227" t="s">
        <v>45</v>
      </c>
      <c r="E21" s="229" t="s">
        <v>154</v>
      </c>
      <c r="F21" s="257" t="s">
        <v>155</v>
      </c>
      <c r="G21" s="228">
        <f>SUM(H21:I21)</f>
        <v>0.26</v>
      </c>
      <c r="H21" s="43"/>
      <c r="I21" s="43">
        <f>SUM(J21:O21)</f>
        <v>0.26</v>
      </c>
      <c r="J21" s="44" t="s">
        <v>156</v>
      </c>
      <c r="K21" s="47"/>
      <c r="L21" s="47">
        <v>0.02</v>
      </c>
      <c r="M21" s="128">
        <v>0.24</v>
      </c>
      <c r="N21" s="47"/>
      <c r="O21" s="47"/>
      <c r="P21" s="47"/>
      <c r="Q21" s="47"/>
      <c r="R21" s="47"/>
      <c r="S21" s="47"/>
      <c r="T21" s="47"/>
      <c r="U21" s="47"/>
      <c r="V21" s="47"/>
      <c r="W21" s="47"/>
      <c r="X21" s="43"/>
      <c r="Y21" s="47"/>
      <c r="Z21" s="47"/>
      <c r="AA21" s="257" t="s">
        <v>157</v>
      </c>
      <c r="AB21" s="47"/>
      <c r="AC21" s="47" t="s">
        <v>158</v>
      </c>
      <c r="AD21" s="47"/>
      <c r="AE21" s="251"/>
      <c r="AF21" s="257"/>
      <c r="AG21" s="251"/>
      <c r="AH21" s="258" t="s">
        <v>45</v>
      </c>
      <c r="AI21" s="258" t="s">
        <v>128</v>
      </c>
      <c r="AJ21" s="252"/>
      <c r="AK21" s="239" t="s">
        <v>65</v>
      </c>
    </row>
    <row r="22" spans="1:37" ht="261.60000000000002" customHeight="1" x14ac:dyDescent="0.3">
      <c r="A22" s="284">
        <v>13</v>
      </c>
      <c r="B22" s="285" t="s">
        <v>160</v>
      </c>
      <c r="C22" s="286">
        <v>2024</v>
      </c>
      <c r="D22" s="287" t="s">
        <v>161</v>
      </c>
      <c r="E22" s="288" t="s">
        <v>31</v>
      </c>
      <c r="F22" s="289" t="s">
        <v>85</v>
      </c>
      <c r="G22" s="290">
        <v>1.16E-3</v>
      </c>
      <c r="H22" s="291"/>
      <c r="I22" s="290">
        <v>1.16E-3</v>
      </c>
      <c r="J22" s="292" t="s">
        <v>38</v>
      </c>
      <c r="K22" s="47"/>
      <c r="L22" s="47"/>
      <c r="M22" s="128"/>
      <c r="N22" s="47"/>
      <c r="O22" s="47"/>
      <c r="P22" s="47"/>
      <c r="Q22" s="47"/>
      <c r="R22" s="47"/>
      <c r="S22" s="47"/>
      <c r="T22" s="47"/>
      <c r="U22" s="47"/>
      <c r="V22" s="47"/>
      <c r="W22" s="47"/>
      <c r="X22" s="258">
        <v>1.16E-3</v>
      </c>
      <c r="Y22" s="47"/>
      <c r="Z22" s="47"/>
      <c r="AA22" s="287" t="s">
        <v>48</v>
      </c>
      <c r="AB22" s="290" t="s">
        <v>162</v>
      </c>
      <c r="AC22" s="285" t="s">
        <v>163</v>
      </c>
      <c r="AD22" s="225" t="s">
        <v>163</v>
      </c>
      <c r="AE22" s="229"/>
      <c r="AF22" s="229"/>
      <c r="AG22" s="251"/>
      <c r="AH22" s="297" t="s">
        <v>159</v>
      </c>
      <c r="AI22" s="298"/>
      <c r="AJ22" s="252"/>
    </row>
    <row r="23" spans="1:37" ht="54" x14ac:dyDescent="0.3">
      <c r="A23" s="284">
        <v>14</v>
      </c>
      <c r="B23" s="285" t="s">
        <v>164</v>
      </c>
      <c r="C23" s="286">
        <v>2024</v>
      </c>
      <c r="D23" s="287" t="s">
        <v>161</v>
      </c>
      <c r="E23" s="288"/>
      <c r="F23" s="289"/>
      <c r="G23" s="293">
        <v>5</v>
      </c>
      <c r="H23" s="291"/>
      <c r="I23" s="291">
        <v>5</v>
      </c>
      <c r="J23" s="292" t="s">
        <v>27</v>
      </c>
      <c r="K23" s="47"/>
      <c r="L23" s="47"/>
      <c r="M23" s="128">
        <v>5</v>
      </c>
      <c r="N23" s="47"/>
      <c r="O23" s="47"/>
      <c r="P23" s="47"/>
      <c r="Q23" s="47"/>
      <c r="R23" s="47"/>
      <c r="S23" s="47"/>
      <c r="T23" s="47"/>
      <c r="U23" s="47"/>
      <c r="V23" s="47"/>
      <c r="W23" s="47"/>
      <c r="X23" s="43"/>
      <c r="Y23" s="47"/>
      <c r="Z23" s="47"/>
      <c r="AA23" s="296" t="s">
        <v>165</v>
      </c>
      <c r="AB23" s="296" t="s">
        <v>166</v>
      </c>
      <c r="AC23" s="285" t="s">
        <v>167</v>
      </c>
      <c r="AD23" s="225"/>
      <c r="AE23" s="229"/>
      <c r="AF23" s="229"/>
      <c r="AG23" s="251"/>
      <c r="AH23" s="297" t="s">
        <v>159</v>
      </c>
      <c r="AI23" s="298"/>
      <c r="AJ23" s="252"/>
    </row>
    <row r="24" spans="1:37" ht="265.8" customHeight="1" x14ac:dyDescent="0.3">
      <c r="A24" s="284">
        <v>15</v>
      </c>
      <c r="B24" s="285" t="s">
        <v>168</v>
      </c>
      <c r="C24" s="286">
        <v>2024</v>
      </c>
      <c r="D24" s="287" t="s">
        <v>161</v>
      </c>
      <c r="E24" s="288"/>
      <c r="F24" s="289"/>
      <c r="G24" s="293">
        <v>8.3000000000000007</v>
      </c>
      <c r="H24" s="291"/>
      <c r="I24" s="291">
        <v>8.3000000000000007</v>
      </c>
      <c r="J24" s="292" t="s">
        <v>27</v>
      </c>
      <c r="K24" s="47"/>
      <c r="L24" s="47"/>
      <c r="M24" s="128">
        <v>8.3000000000000007</v>
      </c>
      <c r="N24" s="47"/>
      <c r="O24" s="47"/>
      <c r="P24" s="47"/>
      <c r="Q24" s="47"/>
      <c r="R24" s="47"/>
      <c r="S24" s="47"/>
      <c r="T24" s="47"/>
      <c r="U24" s="47"/>
      <c r="V24" s="47"/>
      <c r="W24" s="47"/>
      <c r="X24" s="43"/>
      <c r="Y24" s="47"/>
      <c r="Z24" s="47"/>
      <c r="AA24" s="296" t="s">
        <v>169</v>
      </c>
      <c r="AB24" s="296"/>
      <c r="AC24" s="285" t="s">
        <v>170</v>
      </c>
      <c r="AD24" s="225"/>
      <c r="AE24" s="229"/>
      <c r="AF24" s="229"/>
      <c r="AG24" s="251"/>
      <c r="AH24" s="297" t="s">
        <v>159</v>
      </c>
      <c r="AI24" s="298"/>
      <c r="AJ24" s="252"/>
    </row>
    <row r="25" spans="1:37" ht="90" x14ac:dyDescent="0.3">
      <c r="A25" s="284">
        <v>16</v>
      </c>
      <c r="B25" s="294" t="s">
        <v>171</v>
      </c>
      <c r="C25" s="286">
        <v>2024</v>
      </c>
      <c r="D25" s="287" t="s">
        <v>161</v>
      </c>
      <c r="E25" s="295"/>
      <c r="F25" s="294"/>
      <c r="G25" s="293">
        <v>2.1</v>
      </c>
      <c r="H25" s="291"/>
      <c r="I25" s="291">
        <v>2.1</v>
      </c>
      <c r="J25" s="292" t="s">
        <v>172</v>
      </c>
      <c r="K25" s="47"/>
      <c r="L25" s="47">
        <v>0.16</v>
      </c>
      <c r="M25" s="128">
        <v>0.49</v>
      </c>
      <c r="N25" s="47">
        <v>0.56000000000000005</v>
      </c>
      <c r="O25" s="47"/>
      <c r="P25" s="47"/>
      <c r="Q25" s="47"/>
      <c r="R25" s="47"/>
      <c r="S25" s="47"/>
      <c r="T25" s="47"/>
      <c r="U25" s="47">
        <v>0.8</v>
      </c>
      <c r="V25" s="47"/>
      <c r="W25" s="47"/>
      <c r="X25" s="43">
        <v>0.09</v>
      </c>
      <c r="Y25" s="47"/>
      <c r="Z25" s="47"/>
      <c r="AA25" s="294" t="s">
        <v>173</v>
      </c>
      <c r="AB25" s="296" t="s">
        <v>174</v>
      </c>
      <c r="AC25" s="296" t="s">
        <v>467</v>
      </c>
      <c r="AD25" s="257" t="s">
        <v>176</v>
      </c>
      <c r="AE25" s="251"/>
      <c r="AF25" s="257"/>
      <c r="AG25" s="251"/>
      <c r="AH25" s="297" t="s">
        <v>159</v>
      </c>
      <c r="AI25" s="298"/>
      <c r="AJ25" s="252"/>
    </row>
    <row r="26" spans="1:37" ht="34.799999999999997" x14ac:dyDescent="0.35">
      <c r="A26" s="28" t="s">
        <v>177</v>
      </c>
      <c r="B26" s="29" t="s">
        <v>178</v>
      </c>
      <c r="C26" s="19"/>
      <c r="D26" s="227"/>
      <c r="E26" s="226"/>
      <c r="F26" s="262"/>
      <c r="G26" s="228"/>
      <c r="H26" s="43"/>
      <c r="I26" s="43"/>
      <c r="J26" s="44"/>
      <c r="K26" s="45"/>
      <c r="L26" s="45"/>
      <c r="M26" s="46"/>
      <c r="N26" s="45"/>
      <c r="O26" s="45"/>
      <c r="P26" s="45"/>
      <c r="Q26" s="45"/>
      <c r="R26" s="45"/>
      <c r="S26" s="45"/>
      <c r="T26" s="45"/>
      <c r="U26" s="45"/>
      <c r="V26" s="45"/>
      <c r="W26" s="45"/>
      <c r="X26" s="45"/>
      <c r="Y26" s="45"/>
      <c r="Z26" s="45"/>
      <c r="AA26" s="264"/>
      <c r="AB26" s="47"/>
      <c r="AC26" s="257"/>
      <c r="AD26" s="257"/>
      <c r="AE26" s="250"/>
      <c r="AF26" s="229"/>
      <c r="AG26" s="251"/>
      <c r="AH26" s="250"/>
      <c r="AI26" s="251"/>
      <c r="AJ26" s="252"/>
      <c r="AK26" s="239" t="s">
        <v>179</v>
      </c>
    </row>
    <row r="27" spans="1:37" ht="36" x14ac:dyDescent="0.3">
      <c r="A27" s="226">
        <v>1</v>
      </c>
      <c r="B27" s="257" t="s">
        <v>180</v>
      </c>
      <c r="C27" s="227">
        <v>2022</v>
      </c>
      <c r="D27" s="227" t="s">
        <v>45</v>
      </c>
      <c r="E27" s="226" t="s">
        <v>30</v>
      </c>
      <c r="F27" s="229" t="s">
        <v>181</v>
      </c>
      <c r="G27" s="228">
        <f t="shared" ref="G27:G28" si="1">SUM(H27:I27)</f>
        <v>5.86</v>
      </c>
      <c r="H27" s="43"/>
      <c r="I27" s="43">
        <v>5.86</v>
      </c>
      <c r="J27" s="44" t="s">
        <v>27</v>
      </c>
      <c r="K27" s="45"/>
      <c r="L27" s="45"/>
      <c r="M27" s="46">
        <v>5.86</v>
      </c>
      <c r="N27" s="45"/>
      <c r="O27" s="45"/>
      <c r="P27" s="45"/>
      <c r="Q27" s="45"/>
      <c r="R27" s="45"/>
      <c r="S27" s="45"/>
      <c r="T27" s="45"/>
      <c r="U27" s="45"/>
      <c r="V27" s="45"/>
      <c r="W27" s="45"/>
      <c r="X27" s="45"/>
      <c r="Y27" s="45"/>
      <c r="Z27" s="45"/>
      <c r="AA27" s="47" t="s">
        <v>182</v>
      </c>
      <c r="AB27" s="234" t="s">
        <v>183</v>
      </c>
      <c r="AC27" s="257" t="s">
        <v>184</v>
      </c>
      <c r="AD27" s="257"/>
      <c r="AE27" s="251"/>
      <c r="AF27" s="229"/>
      <c r="AG27" s="282" t="s">
        <v>63</v>
      </c>
      <c r="AH27" s="258" t="s">
        <v>137</v>
      </c>
      <c r="AI27" s="251" t="s">
        <v>51</v>
      </c>
      <c r="AJ27" s="252"/>
    </row>
    <row r="28" spans="1:37" ht="72" x14ac:dyDescent="0.3">
      <c r="A28" s="226">
        <v>2</v>
      </c>
      <c r="B28" s="257" t="s">
        <v>185</v>
      </c>
      <c r="C28" s="227">
        <v>2022</v>
      </c>
      <c r="D28" s="227" t="s">
        <v>45</v>
      </c>
      <c r="E28" s="226" t="s">
        <v>30</v>
      </c>
      <c r="F28" s="229" t="s">
        <v>181</v>
      </c>
      <c r="G28" s="228">
        <f t="shared" si="1"/>
        <v>5</v>
      </c>
      <c r="H28" s="43"/>
      <c r="I28" s="43">
        <v>5</v>
      </c>
      <c r="J28" s="44" t="s">
        <v>27</v>
      </c>
      <c r="K28" s="45"/>
      <c r="L28" s="45"/>
      <c r="M28" s="46">
        <v>5</v>
      </c>
      <c r="N28" s="45"/>
      <c r="O28" s="45"/>
      <c r="P28" s="45"/>
      <c r="Q28" s="45"/>
      <c r="R28" s="45"/>
      <c r="S28" s="45"/>
      <c r="T28" s="45"/>
      <c r="U28" s="45"/>
      <c r="V28" s="45"/>
      <c r="W28" s="45"/>
      <c r="X28" s="45"/>
      <c r="Y28" s="45"/>
      <c r="Z28" s="45"/>
      <c r="AA28" s="47" t="s">
        <v>186</v>
      </c>
      <c r="AB28" s="234" t="s">
        <v>187</v>
      </c>
      <c r="AC28" s="257" t="s">
        <v>188</v>
      </c>
      <c r="AD28" s="257"/>
      <c r="AE28" s="251"/>
      <c r="AF28" s="229"/>
      <c r="AG28" s="282" t="s">
        <v>63</v>
      </c>
      <c r="AH28" s="258" t="s">
        <v>137</v>
      </c>
      <c r="AI28" s="251" t="s">
        <v>51</v>
      </c>
      <c r="AJ28" s="252"/>
    </row>
    <row r="29" spans="1:37" s="268" customFormat="1" ht="36" x14ac:dyDescent="0.35">
      <c r="A29" s="226">
        <v>3</v>
      </c>
      <c r="B29" s="257" t="s">
        <v>189</v>
      </c>
      <c r="C29" s="227">
        <v>2022</v>
      </c>
      <c r="D29" s="227" t="s">
        <v>45</v>
      </c>
      <c r="E29" s="263" t="s">
        <v>30</v>
      </c>
      <c r="F29" s="229" t="s">
        <v>181</v>
      </c>
      <c r="G29" s="228">
        <v>30</v>
      </c>
      <c r="H29" s="43"/>
      <c r="I29" s="43">
        <v>30</v>
      </c>
      <c r="J29" s="44" t="s">
        <v>190</v>
      </c>
      <c r="K29" s="45"/>
      <c r="L29" s="45">
        <v>4.1500000000000004</v>
      </c>
      <c r="M29" s="118">
        <v>10</v>
      </c>
      <c r="N29" s="45"/>
      <c r="O29" s="264">
        <v>15.85</v>
      </c>
      <c r="P29" s="264"/>
      <c r="Q29" s="45"/>
      <c r="R29" s="45"/>
      <c r="S29" s="45"/>
      <c r="T29" s="45"/>
      <c r="U29" s="45"/>
      <c r="V29" s="45"/>
      <c r="W29" s="45"/>
      <c r="X29" s="45"/>
      <c r="Y29" s="45"/>
      <c r="Z29" s="45"/>
      <c r="AA29" s="47" t="s">
        <v>186</v>
      </c>
      <c r="AB29" s="234" t="s">
        <v>191</v>
      </c>
      <c r="AC29" s="257" t="s">
        <v>184</v>
      </c>
      <c r="AD29" s="257"/>
      <c r="AE29" s="265"/>
      <c r="AF29" s="266"/>
      <c r="AG29" s="282" t="s">
        <v>63</v>
      </c>
      <c r="AH29" s="258" t="s">
        <v>137</v>
      </c>
      <c r="AI29" s="251" t="s">
        <v>51</v>
      </c>
      <c r="AJ29" s="267"/>
    </row>
    <row r="30" spans="1:37" ht="90" x14ac:dyDescent="0.3">
      <c r="A30" s="226">
        <v>4</v>
      </c>
      <c r="B30" s="257" t="s">
        <v>192</v>
      </c>
      <c r="C30" s="227">
        <v>2022</v>
      </c>
      <c r="D30" s="227" t="s">
        <v>45</v>
      </c>
      <c r="E30" s="226" t="s">
        <v>30</v>
      </c>
      <c r="F30" s="229" t="s">
        <v>181</v>
      </c>
      <c r="G30" s="228">
        <v>15</v>
      </c>
      <c r="H30" s="43"/>
      <c r="I30" s="43">
        <v>15</v>
      </c>
      <c r="J30" s="44" t="s">
        <v>27</v>
      </c>
      <c r="K30" s="45"/>
      <c r="L30" s="45"/>
      <c r="M30" s="46">
        <v>15</v>
      </c>
      <c r="N30" s="45"/>
      <c r="O30" s="45"/>
      <c r="P30" s="45"/>
      <c r="Q30" s="45"/>
      <c r="R30" s="45"/>
      <c r="S30" s="45"/>
      <c r="T30" s="45"/>
      <c r="U30" s="45"/>
      <c r="V30" s="45"/>
      <c r="W30" s="45"/>
      <c r="X30" s="45"/>
      <c r="Y30" s="45"/>
      <c r="Z30" s="45"/>
      <c r="AA30" s="47" t="s">
        <v>193</v>
      </c>
      <c r="AB30" s="234" t="s">
        <v>194</v>
      </c>
      <c r="AC30" s="257" t="s">
        <v>195</v>
      </c>
      <c r="AD30" s="257"/>
      <c r="AE30" s="251"/>
      <c r="AF30" s="229"/>
      <c r="AG30" s="282" t="s">
        <v>63</v>
      </c>
      <c r="AH30" s="258" t="s">
        <v>137</v>
      </c>
      <c r="AI30" s="251" t="s">
        <v>51</v>
      </c>
      <c r="AJ30" s="252"/>
    </row>
    <row r="31" spans="1:37" ht="108" x14ac:dyDescent="0.3">
      <c r="A31" s="288">
        <v>5</v>
      </c>
      <c r="B31" s="285" t="s">
        <v>196</v>
      </c>
      <c r="C31" s="289">
        <v>2024</v>
      </c>
      <c r="D31" s="289" t="s">
        <v>161</v>
      </c>
      <c r="E31" s="288" t="s">
        <v>39</v>
      </c>
      <c r="F31" s="289" t="s">
        <v>85</v>
      </c>
      <c r="G31" s="293">
        <v>0.73</v>
      </c>
      <c r="H31" s="291"/>
      <c r="I31" s="291">
        <v>0.73</v>
      </c>
      <c r="J31" s="292" t="s">
        <v>35</v>
      </c>
      <c r="K31" s="45"/>
      <c r="L31" s="45"/>
      <c r="M31" s="46"/>
      <c r="N31" s="45"/>
      <c r="O31" s="45"/>
      <c r="P31" s="45"/>
      <c r="Q31" s="45"/>
      <c r="R31" s="45"/>
      <c r="S31" s="45"/>
      <c r="T31" s="45"/>
      <c r="U31" s="45"/>
      <c r="V31" s="45">
        <v>0.73</v>
      </c>
      <c r="W31" s="45"/>
      <c r="X31" s="45"/>
      <c r="Y31" s="45"/>
      <c r="Z31" s="45"/>
      <c r="AA31" s="296" t="s">
        <v>197</v>
      </c>
      <c r="AB31" s="296" t="s">
        <v>198</v>
      </c>
      <c r="AC31" s="285" t="s">
        <v>199</v>
      </c>
      <c r="AD31" s="225" t="s">
        <v>199</v>
      </c>
      <c r="AE31" s="251"/>
      <c r="AF31" s="229"/>
      <c r="AG31" s="282"/>
      <c r="AH31" s="297" t="s">
        <v>159</v>
      </c>
      <c r="AI31" s="298"/>
      <c r="AJ31" s="252"/>
    </row>
    <row r="32" spans="1:37" ht="36" x14ac:dyDescent="0.3">
      <c r="A32" s="288">
        <v>6</v>
      </c>
      <c r="B32" s="294" t="s">
        <v>200</v>
      </c>
      <c r="C32" s="289">
        <v>2024</v>
      </c>
      <c r="D32" s="289" t="s">
        <v>161</v>
      </c>
      <c r="E32" s="288" t="s">
        <v>201</v>
      </c>
      <c r="F32" s="295" t="s">
        <v>181</v>
      </c>
      <c r="G32" s="293">
        <v>1.23</v>
      </c>
      <c r="H32" s="291">
        <v>1.23</v>
      </c>
      <c r="I32" s="291"/>
      <c r="J32" s="292" t="s">
        <v>201</v>
      </c>
      <c r="K32" s="45"/>
      <c r="L32" s="45"/>
      <c r="M32" s="46"/>
      <c r="N32" s="45"/>
      <c r="O32" s="45"/>
      <c r="P32" s="45"/>
      <c r="Q32" s="45"/>
      <c r="R32" s="45"/>
      <c r="S32" s="45"/>
      <c r="T32" s="45"/>
      <c r="U32" s="45"/>
      <c r="V32" s="45"/>
      <c r="W32" s="45"/>
      <c r="X32" s="45"/>
      <c r="Y32" s="45"/>
      <c r="Z32" s="45"/>
      <c r="AA32" s="296" t="s">
        <v>193</v>
      </c>
      <c r="AB32" s="287" t="s">
        <v>202</v>
      </c>
      <c r="AC32" s="294" t="s">
        <v>176</v>
      </c>
      <c r="AD32" s="257" t="s">
        <v>176</v>
      </c>
      <c r="AE32" s="251"/>
      <c r="AF32" s="229"/>
      <c r="AG32" s="282"/>
      <c r="AH32" s="297" t="s">
        <v>159</v>
      </c>
      <c r="AI32" s="298"/>
      <c r="AJ32" s="252" t="s">
        <v>203</v>
      </c>
    </row>
    <row r="33" spans="1:41" s="268" customFormat="1" ht="36" x14ac:dyDescent="0.35">
      <c r="A33" s="226">
        <v>7</v>
      </c>
      <c r="B33" s="257" t="s">
        <v>212</v>
      </c>
      <c r="C33" s="255">
        <v>2023</v>
      </c>
      <c r="D33" s="227" t="s">
        <v>45</v>
      </c>
      <c r="E33" s="263" t="s">
        <v>213</v>
      </c>
      <c r="F33" s="229" t="s">
        <v>214</v>
      </c>
      <c r="G33" s="228">
        <v>0.16</v>
      </c>
      <c r="H33" s="43"/>
      <c r="I33" s="43">
        <f t="shared" ref="I33:I35" si="2">SUM(K33:Z33)</f>
        <v>0.16</v>
      </c>
      <c r="J33" s="44" t="s">
        <v>40</v>
      </c>
      <c r="K33" s="45"/>
      <c r="L33" s="45"/>
      <c r="M33" s="118"/>
      <c r="N33" s="45"/>
      <c r="O33" s="264"/>
      <c r="P33" s="264"/>
      <c r="Q33" s="45"/>
      <c r="R33" s="45"/>
      <c r="S33" s="45"/>
      <c r="T33" s="45"/>
      <c r="U33" s="45"/>
      <c r="V33" s="45"/>
      <c r="W33" s="45"/>
      <c r="X33" s="45"/>
      <c r="Y33" s="45"/>
      <c r="Z33" s="45">
        <v>0.16</v>
      </c>
      <c r="AA33" s="47" t="s">
        <v>215</v>
      </c>
      <c r="AB33" s="47" t="s">
        <v>216</v>
      </c>
      <c r="AC33" s="255" t="s">
        <v>217</v>
      </c>
      <c r="AD33" s="255"/>
      <c r="AE33" s="269"/>
      <c r="AF33" s="255"/>
      <c r="AG33" s="265"/>
      <c r="AH33" s="258" t="s">
        <v>45</v>
      </c>
      <c r="AI33" s="251" t="s">
        <v>51</v>
      </c>
    </row>
    <row r="34" spans="1:41" ht="36" x14ac:dyDescent="0.3">
      <c r="A34" s="226">
        <v>8</v>
      </c>
      <c r="B34" s="257" t="s">
        <v>218</v>
      </c>
      <c r="C34" s="255">
        <v>2023</v>
      </c>
      <c r="D34" s="227" t="s">
        <v>45</v>
      </c>
      <c r="E34" s="226" t="s">
        <v>219</v>
      </c>
      <c r="F34" s="229" t="s">
        <v>214</v>
      </c>
      <c r="G34" s="228">
        <v>0.1</v>
      </c>
      <c r="H34" s="43"/>
      <c r="I34" s="43">
        <f t="shared" si="2"/>
        <v>0.1</v>
      </c>
      <c r="J34" s="44" t="s">
        <v>220</v>
      </c>
      <c r="K34" s="45"/>
      <c r="L34" s="45">
        <v>0.1</v>
      </c>
      <c r="M34" s="46"/>
      <c r="N34" s="45"/>
      <c r="O34" s="45"/>
      <c r="P34" s="45"/>
      <c r="Q34" s="45"/>
      <c r="R34" s="45"/>
      <c r="S34" s="45"/>
      <c r="T34" s="45"/>
      <c r="U34" s="45"/>
      <c r="V34" s="45"/>
      <c r="W34" s="45"/>
      <c r="X34" s="45"/>
      <c r="Y34" s="45"/>
      <c r="Z34" s="45"/>
      <c r="AA34" s="47" t="s">
        <v>215</v>
      </c>
      <c r="AB34" s="270" t="s">
        <v>221</v>
      </c>
      <c r="AC34" s="255" t="s">
        <v>217</v>
      </c>
      <c r="AD34" s="255"/>
      <c r="AE34" s="269"/>
      <c r="AF34" s="255"/>
      <c r="AG34" s="251"/>
      <c r="AH34" s="258" t="s">
        <v>45</v>
      </c>
      <c r="AI34" s="251" t="s">
        <v>51</v>
      </c>
    </row>
    <row r="35" spans="1:41" ht="36" x14ac:dyDescent="0.3">
      <c r="A35" s="226">
        <v>9</v>
      </c>
      <c r="B35" s="254" t="s">
        <v>222</v>
      </c>
      <c r="C35" s="255">
        <v>2023</v>
      </c>
      <c r="D35" s="227" t="s">
        <v>45</v>
      </c>
      <c r="E35" s="226" t="s">
        <v>219</v>
      </c>
      <c r="F35" s="229" t="s">
        <v>214</v>
      </c>
      <c r="G35" s="228">
        <v>7.0000000000000007E-2</v>
      </c>
      <c r="H35" s="43"/>
      <c r="I35" s="43">
        <f t="shared" si="2"/>
        <v>7.0000000000000007E-2</v>
      </c>
      <c r="J35" s="44" t="s">
        <v>33</v>
      </c>
      <c r="K35" s="45"/>
      <c r="L35" s="45"/>
      <c r="M35" s="46"/>
      <c r="N35" s="45"/>
      <c r="O35" s="45"/>
      <c r="P35" s="45"/>
      <c r="Q35" s="45"/>
      <c r="R35" s="45"/>
      <c r="S35" s="45">
        <v>7.0000000000000007E-2</v>
      </c>
      <c r="T35" s="45"/>
      <c r="U35" s="45"/>
      <c r="V35" s="45"/>
      <c r="W35" s="45"/>
      <c r="X35" s="45"/>
      <c r="Y35" s="45"/>
      <c r="Z35" s="45"/>
      <c r="AA35" s="47" t="s">
        <v>215</v>
      </c>
      <c r="AB35" s="47" t="s">
        <v>223</v>
      </c>
      <c r="AC35" s="255" t="s">
        <v>217</v>
      </c>
      <c r="AD35" s="255"/>
      <c r="AE35" s="269"/>
      <c r="AF35" s="255"/>
      <c r="AG35" s="251"/>
      <c r="AH35" s="258" t="s">
        <v>45</v>
      </c>
      <c r="AI35" s="251" t="s">
        <v>51</v>
      </c>
    </row>
    <row r="36" spans="1:41" s="260" customFormat="1" ht="334.2" customHeight="1" x14ac:dyDescent="0.3">
      <c r="A36" s="226">
        <v>10</v>
      </c>
      <c r="B36" s="254" t="s">
        <v>229</v>
      </c>
      <c r="C36" s="234">
        <v>2021</v>
      </c>
      <c r="D36" s="234" t="s">
        <v>45</v>
      </c>
      <c r="E36" s="226" t="s">
        <v>132</v>
      </c>
      <c r="F36" s="255" t="s">
        <v>93</v>
      </c>
      <c r="G36" s="228">
        <f>SUM(H36:J36)</f>
        <v>29.1</v>
      </c>
      <c r="H36" s="135">
        <v>29.1</v>
      </c>
      <c r="I36" s="43"/>
      <c r="J36" s="44"/>
      <c r="K36" s="127"/>
      <c r="L36" s="127"/>
      <c r="M36" s="128"/>
      <c r="N36" s="127"/>
      <c r="O36" s="127"/>
      <c r="P36" s="127"/>
      <c r="Q36" s="127"/>
      <c r="R36" s="127"/>
      <c r="S36" s="127"/>
      <c r="T36" s="127"/>
      <c r="U36" s="127"/>
      <c r="V36" s="127"/>
      <c r="W36" s="127"/>
      <c r="X36" s="127"/>
      <c r="Y36" s="127"/>
      <c r="Z36" s="127"/>
      <c r="AA36" s="234" t="s">
        <v>230</v>
      </c>
      <c r="AB36" s="234" t="s">
        <v>231</v>
      </c>
      <c r="AC36" s="281" t="s">
        <v>232</v>
      </c>
      <c r="AD36" s="281"/>
      <c r="AE36" s="251"/>
      <c r="AF36" s="271"/>
      <c r="AG36" s="271" t="s">
        <v>63</v>
      </c>
      <c r="AH36" s="258" t="s">
        <v>45</v>
      </c>
      <c r="AI36" s="271" t="s">
        <v>233</v>
      </c>
      <c r="AJ36" s="272" t="s">
        <v>234</v>
      </c>
    </row>
    <row r="37" spans="1:41" ht="72" x14ac:dyDescent="0.3">
      <c r="A37" s="226">
        <v>11</v>
      </c>
      <c r="B37" s="225" t="s">
        <v>235</v>
      </c>
      <c r="C37" s="227">
        <v>2023</v>
      </c>
      <c r="D37" s="227" t="s">
        <v>45</v>
      </c>
      <c r="E37" s="226" t="s">
        <v>236</v>
      </c>
      <c r="F37" s="228" t="s">
        <v>237</v>
      </c>
      <c r="G37" s="44">
        <f t="shared" ref="G37:G38" si="3">SUM(H37:I37)</f>
        <v>0.6</v>
      </c>
      <c r="H37" s="140"/>
      <c r="I37" s="43">
        <v>0.6</v>
      </c>
      <c r="J37" s="44" t="s">
        <v>27</v>
      </c>
      <c r="K37" s="45"/>
      <c r="L37" s="45"/>
      <c r="M37" s="43">
        <v>0.6</v>
      </c>
      <c r="N37" s="45"/>
      <c r="O37" s="45"/>
      <c r="P37" s="45"/>
      <c r="Q37" s="45"/>
      <c r="R37" s="45"/>
      <c r="S37" s="45"/>
      <c r="T37" s="45"/>
      <c r="U37" s="45"/>
      <c r="V37" s="45"/>
      <c r="W37" s="45"/>
      <c r="X37" s="45"/>
      <c r="Y37" s="45"/>
      <c r="Z37" s="45"/>
      <c r="AA37" s="47" t="s">
        <v>238</v>
      </c>
      <c r="AB37" s="47" t="s">
        <v>239</v>
      </c>
      <c r="AC37" s="257" t="s">
        <v>240</v>
      </c>
      <c r="AD37" s="257"/>
      <c r="AE37" s="251">
        <v>1</v>
      </c>
      <c r="AF37" s="229"/>
      <c r="AG37" s="251" t="s">
        <v>241</v>
      </c>
      <c r="AH37" s="258" t="s">
        <v>45</v>
      </c>
      <c r="AI37" s="251" t="s">
        <v>51</v>
      </c>
      <c r="AJ37" s="252"/>
      <c r="AK37" s="239" t="s">
        <v>242</v>
      </c>
    </row>
    <row r="38" spans="1:41" ht="72" x14ac:dyDescent="0.3">
      <c r="A38" s="226">
        <v>12</v>
      </c>
      <c r="B38" s="225" t="s">
        <v>243</v>
      </c>
      <c r="C38" s="227">
        <v>2023</v>
      </c>
      <c r="D38" s="227" t="s">
        <v>45</v>
      </c>
      <c r="E38" s="226" t="s">
        <v>244</v>
      </c>
      <c r="F38" s="228" t="s">
        <v>237</v>
      </c>
      <c r="G38" s="44">
        <f t="shared" si="3"/>
        <v>0.55000000000000004</v>
      </c>
      <c r="H38" s="140"/>
      <c r="I38" s="43">
        <v>0.55000000000000004</v>
      </c>
      <c r="J38" s="44" t="s">
        <v>27</v>
      </c>
      <c r="K38" s="45"/>
      <c r="L38" s="45"/>
      <c r="M38" s="43">
        <v>0.55000000000000004</v>
      </c>
      <c r="N38" s="45"/>
      <c r="O38" s="45"/>
      <c r="P38" s="45"/>
      <c r="Q38" s="45"/>
      <c r="R38" s="45"/>
      <c r="S38" s="45"/>
      <c r="T38" s="45"/>
      <c r="U38" s="45"/>
      <c r="V38" s="45"/>
      <c r="W38" s="45"/>
      <c r="X38" s="45"/>
      <c r="Y38" s="45"/>
      <c r="Z38" s="45"/>
      <c r="AA38" s="47" t="s">
        <v>238</v>
      </c>
      <c r="AB38" s="47" t="s">
        <v>245</v>
      </c>
      <c r="AC38" s="257" t="s">
        <v>240</v>
      </c>
      <c r="AD38" s="257"/>
      <c r="AE38" s="251">
        <v>1</v>
      </c>
      <c r="AF38" s="229"/>
      <c r="AG38" s="251" t="s">
        <v>241</v>
      </c>
      <c r="AH38" s="258" t="s">
        <v>45</v>
      </c>
      <c r="AI38" s="251" t="s">
        <v>51</v>
      </c>
      <c r="AJ38" s="252"/>
      <c r="AK38" s="239" t="s">
        <v>242</v>
      </c>
    </row>
    <row r="39" spans="1:41" x14ac:dyDescent="0.3">
      <c r="A39" s="226"/>
      <c r="B39" s="273" t="s">
        <v>246</v>
      </c>
      <c r="C39" s="255"/>
      <c r="D39" s="227"/>
      <c r="E39" s="226"/>
      <c r="F39" s="229"/>
      <c r="G39" s="228"/>
      <c r="H39" s="43"/>
      <c r="I39" s="43"/>
      <c r="J39" s="44"/>
      <c r="K39" s="45"/>
      <c r="L39" s="45"/>
      <c r="M39" s="46"/>
      <c r="N39" s="45"/>
      <c r="O39" s="45"/>
      <c r="P39" s="45"/>
      <c r="Q39" s="45"/>
      <c r="R39" s="45"/>
      <c r="S39" s="45"/>
      <c r="T39" s="45"/>
      <c r="U39" s="45"/>
      <c r="V39" s="45"/>
      <c r="W39" s="45"/>
      <c r="X39" s="45"/>
      <c r="Y39" s="45"/>
      <c r="Z39" s="45"/>
      <c r="AA39" s="47"/>
      <c r="AB39" s="269"/>
      <c r="AC39" s="255"/>
      <c r="AD39" s="255"/>
      <c r="AE39" s="269"/>
      <c r="AF39" s="255"/>
      <c r="AG39" s="251"/>
      <c r="AH39" s="250"/>
      <c r="AI39" s="251"/>
      <c r="AK39" s="239" t="s">
        <v>179</v>
      </c>
    </row>
    <row r="40" spans="1:41" ht="226.2" customHeight="1" x14ac:dyDescent="0.3">
      <c r="A40" s="226">
        <v>1</v>
      </c>
      <c r="B40" s="254" t="s">
        <v>674</v>
      </c>
      <c r="C40" s="227">
        <v>2024</v>
      </c>
      <c r="D40" s="227" t="s">
        <v>161</v>
      </c>
      <c r="E40" s="226" t="s">
        <v>30</v>
      </c>
      <c r="F40" s="229" t="s">
        <v>248</v>
      </c>
      <c r="G40" s="153">
        <v>0.28199999999999997</v>
      </c>
      <c r="H40" s="230"/>
      <c r="I40" s="153">
        <v>0.28199999999999997</v>
      </c>
      <c r="J40" s="231" t="s">
        <v>39</v>
      </c>
      <c r="K40" s="45"/>
      <c r="L40" s="45"/>
      <c r="M40" s="46"/>
      <c r="N40" s="45"/>
      <c r="O40" s="45"/>
      <c r="P40" s="45"/>
      <c r="Q40" s="45"/>
      <c r="R40" s="45"/>
      <c r="S40" s="45"/>
      <c r="T40" s="45"/>
      <c r="U40" s="45"/>
      <c r="V40" s="45"/>
      <c r="W40" s="45"/>
      <c r="X40" s="45"/>
      <c r="Y40" s="45">
        <v>0.28000000000000003</v>
      </c>
      <c r="Z40" s="45"/>
      <c r="AA40" s="47" t="s">
        <v>86</v>
      </c>
      <c r="AB40" s="257" t="s">
        <v>675</v>
      </c>
      <c r="AC40" s="257" t="s">
        <v>682</v>
      </c>
      <c r="AD40" s="255" t="s">
        <v>678</v>
      </c>
      <c r="AE40" s="269"/>
      <c r="AF40" s="255"/>
      <c r="AG40" s="251"/>
      <c r="AH40" s="250" t="s">
        <v>680</v>
      </c>
      <c r="AI40" s="251"/>
      <c r="AO40" s="239" t="s">
        <v>679</v>
      </c>
    </row>
    <row r="41" spans="1:41" ht="223.8" customHeight="1" x14ac:dyDescent="0.3">
      <c r="A41" s="226">
        <v>2</v>
      </c>
      <c r="B41" s="257" t="s">
        <v>676</v>
      </c>
      <c r="C41" s="227">
        <v>2024</v>
      </c>
      <c r="D41" s="227" t="s">
        <v>161</v>
      </c>
      <c r="E41" s="226" t="s">
        <v>30</v>
      </c>
      <c r="F41" s="229" t="s">
        <v>248</v>
      </c>
      <c r="G41" s="228">
        <v>0.13</v>
      </c>
      <c r="H41" s="230"/>
      <c r="I41" s="230">
        <v>0.13</v>
      </c>
      <c r="J41" s="231" t="s">
        <v>39</v>
      </c>
      <c r="K41" s="45"/>
      <c r="L41" s="45"/>
      <c r="M41" s="46"/>
      <c r="N41" s="45"/>
      <c r="O41" s="45"/>
      <c r="P41" s="45"/>
      <c r="Q41" s="45"/>
      <c r="R41" s="45"/>
      <c r="S41" s="45"/>
      <c r="T41" s="45"/>
      <c r="U41" s="45"/>
      <c r="V41" s="45"/>
      <c r="W41" s="45"/>
      <c r="X41" s="45"/>
      <c r="Y41" s="45">
        <v>0.13</v>
      </c>
      <c r="Z41" s="45"/>
      <c r="AA41" s="47" t="s">
        <v>86</v>
      </c>
      <c r="AB41" s="257" t="s">
        <v>677</v>
      </c>
      <c r="AC41" s="257" t="s">
        <v>681</v>
      </c>
      <c r="AD41" s="255" t="s">
        <v>678</v>
      </c>
      <c r="AE41" s="269"/>
      <c r="AF41" s="255"/>
      <c r="AG41" s="251"/>
      <c r="AH41" s="250" t="s">
        <v>680</v>
      </c>
      <c r="AI41" s="251"/>
      <c r="AO41" s="239" t="s">
        <v>679</v>
      </c>
    </row>
    <row r="42" spans="1:41" ht="90" x14ac:dyDescent="0.3">
      <c r="A42" s="226">
        <v>3</v>
      </c>
      <c r="B42" s="254" t="s">
        <v>247</v>
      </c>
      <c r="C42" s="227">
        <v>2022</v>
      </c>
      <c r="D42" s="227" t="s">
        <v>45</v>
      </c>
      <c r="E42" s="226" t="s">
        <v>38</v>
      </c>
      <c r="F42" s="274" t="s">
        <v>248</v>
      </c>
      <c r="G42" s="228">
        <v>0.03</v>
      </c>
      <c r="H42" s="43"/>
      <c r="I42" s="43">
        <v>0.03</v>
      </c>
      <c r="J42" s="44" t="s">
        <v>34</v>
      </c>
      <c r="K42" s="45"/>
      <c r="L42" s="45"/>
      <c r="M42" s="46"/>
      <c r="N42" s="45"/>
      <c r="O42" s="45"/>
      <c r="P42" s="45"/>
      <c r="Q42" s="45"/>
      <c r="R42" s="45"/>
      <c r="S42" s="45"/>
      <c r="T42" s="45">
        <v>0.03</v>
      </c>
      <c r="U42" s="45"/>
      <c r="V42" s="45"/>
      <c r="W42" s="45"/>
      <c r="X42" s="45"/>
      <c r="Y42" s="45"/>
      <c r="Z42" s="45"/>
      <c r="AA42" s="47" t="s">
        <v>230</v>
      </c>
      <c r="AB42" s="47" t="s">
        <v>249</v>
      </c>
      <c r="AC42" s="127" t="s">
        <v>250</v>
      </c>
      <c r="AD42" s="127"/>
      <c r="AE42" s="251"/>
      <c r="AF42" s="229"/>
      <c r="AG42" s="282" t="s">
        <v>63</v>
      </c>
      <c r="AH42" s="258" t="s">
        <v>45</v>
      </c>
      <c r="AI42" s="251" t="s">
        <v>51</v>
      </c>
      <c r="AJ42" s="252"/>
      <c r="AK42" s="239" t="s">
        <v>251</v>
      </c>
      <c r="AL42" s="239" t="s">
        <v>252</v>
      </c>
    </row>
    <row r="43" spans="1:41" ht="54" x14ac:dyDescent="0.3">
      <c r="A43" s="226">
        <v>4</v>
      </c>
      <c r="B43" s="254" t="s">
        <v>253</v>
      </c>
      <c r="C43" s="227">
        <v>2022</v>
      </c>
      <c r="D43" s="227" t="s">
        <v>45</v>
      </c>
      <c r="E43" s="226" t="s">
        <v>38</v>
      </c>
      <c r="F43" s="274" t="s">
        <v>254</v>
      </c>
      <c r="G43" s="228">
        <v>0.11</v>
      </c>
      <c r="H43" s="43"/>
      <c r="I43" s="43">
        <v>0.11</v>
      </c>
      <c r="J43" s="44" t="s">
        <v>34</v>
      </c>
      <c r="K43" s="45"/>
      <c r="L43" s="45"/>
      <c r="M43" s="46"/>
      <c r="N43" s="45"/>
      <c r="O43" s="45"/>
      <c r="P43" s="45"/>
      <c r="Q43" s="45"/>
      <c r="R43" s="45"/>
      <c r="S43" s="45"/>
      <c r="T43" s="45">
        <v>0.11</v>
      </c>
      <c r="U43" s="45"/>
      <c r="V43" s="45"/>
      <c r="W43" s="45"/>
      <c r="X43" s="45"/>
      <c r="Y43" s="45"/>
      <c r="Z43" s="45"/>
      <c r="AA43" s="47" t="s">
        <v>255</v>
      </c>
      <c r="AB43" s="47" t="s">
        <v>256</v>
      </c>
      <c r="AC43" s="47" t="s">
        <v>257</v>
      </c>
      <c r="AD43" s="47"/>
      <c r="AE43" s="251"/>
      <c r="AF43" s="229"/>
      <c r="AG43" s="282" t="s">
        <v>63</v>
      </c>
      <c r="AH43" s="258" t="s">
        <v>45</v>
      </c>
      <c r="AI43" s="251" t="s">
        <v>51</v>
      </c>
      <c r="AJ43" s="252"/>
      <c r="AK43" s="239" t="s">
        <v>251</v>
      </c>
    </row>
    <row r="44" spans="1:41" ht="72" x14ac:dyDescent="0.3">
      <c r="A44" s="226">
        <v>5</v>
      </c>
      <c r="B44" s="254" t="s">
        <v>258</v>
      </c>
      <c r="C44" s="227">
        <v>2022</v>
      </c>
      <c r="D44" s="227" t="s">
        <v>45</v>
      </c>
      <c r="E44" s="226" t="s">
        <v>38</v>
      </c>
      <c r="F44" s="274" t="s">
        <v>254</v>
      </c>
      <c r="G44" s="228">
        <v>0.1</v>
      </c>
      <c r="H44" s="43"/>
      <c r="I44" s="43">
        <v>0.1</v>
      </c>
      <c r="J44" s="44" t="s">
        <v>38</v>
      </c>
      <c r="K44" s="45"/>
      <c r="L44" s="45"/>
      <c r="M44" s="46"/>
      <c r="N44" s="45"/>
      <c r="O44" s="45"/>
      <c r="P44" s="45"/>
      <c r="Q44" s="45"/>
      <c r="R44" s="45"/>
      <c r="S44" s="45"/>
      <c r="T44" s="45"/>
      <c r="U44" s="45"/>
      <c r="V44" s="45"/>
      <c r="W44" s="45"/>
      <c r="X44" s="45">
        <v>0.1</v>
      </c>
      <c r="Y44" s="45"/>
      <c r="Z44" s="45"/>
      <c r="AA44" s="47" t="s">
        <v>255</v>
      </c>
      <c r="AB44" s="47" t="s">
        <v>259</v>
      </c>
      <c r="AC44" s="47" t="s">
        <v>257</v>
      </c>
      <c r="AD44" s="47"/>
      <c r="AE44" s="251"/>
      <c r="AF44" s="229"/>
      <c r="AG44" s="282" t="s">
        <v>63</v>
      </c>
      <c r="AH44" s="258" t="s">
        <v>45</v>
      </c>
      <c r="AI44" s="251" t="s">
        <v>51</v>
      </c>
      <c r="AJ44" s="252"/>
      <c r="AK44" s="239" t="s">
        <v>251</v>
      </c>
      <c r="AL44" s="239" t="s">
        <v>260</v>
      </c>
    </row>
    <row r="45" spans="1:41" ht="72" x14ac:dyDescent="0.3">
      <c r="A45" s="226">
        <v>6</v>
      </c>
      <c r="B45" s="254" t="s">
        <v>261</v>
      </c>
      <c r="C45" s="227">
        <v>2022</v>
      </c>
      <c r="D45" s="227" t="s">
        <v>45</v>
      </c>
      <c r="E45" s="226" t="s">
        <v>38</v>
      </c>
      <c r="F45" s="274" t="s">
        <v>254</v>
      </c>
      <c r="G45" s="228">
        <v>0.32</v>
      </c>
      <c r="H45" s="43"/>
      <c r="I45" s="43">
        <v>0.32</v>
      </c>
      <c r="J45" s="44" t="s">
        <v>39</v>
      </c>
      <c r="K45" s="45"/>
      <c r="L45" s="45"/>
      <c r="M45" s="46"/>
      <c r="N45" s="45"/>
      <c r="O45" s="45"/>
      <c r="P45" s="45"/>
      <c r="Q45" s="45"/>
      <c r="R45" s="45"/>
      <c r="S45" s="45"/>
      <c r="T45" s="45"/>
      <c r="U45" s="45"/>
      <c r="V45" s="45"/>
      <c r="W45" s="45"/>
      <c r="X45" s="45"/>
      <c r="Y45" s="45">
        <v>0.32</v>
      </c>
      <c r="Z45" s="45"/>
      <c r="AA45" s="47" t="s">
        <v>262</v>
      </c>
      <c r="AB45" s="47" t="s">
        <v>263</v>
      </c>
      <c r="AC45" s="47" t="s">
        <v>257</v>
      </c>
      <c r="AD45" s="47"/>
      <c r="AE45" s="251"/>
      <c r="AF45" s="229"/>
      <c r="AG45" s="282" t="s">
        <v>63</v>
      </c>
      <c r="AH45" s="258" t="s">
        <v>45</v>
      </c>
      <c r="AI45" s="251" t="s">
        <v>51</v>
      </c>
      <c r="AJ45" s="252"/>
      <c r="AK45" s="239" t="s">
        <v>251</v>
      </c>
    </row>
    <row r="46" spans="1:41" ht="54" x14ac:dyDescent="0.3">
      <c r="A46" s="226">
        <v>7</v>
      </c>
      <c r="B46" s="127" t="s">
        <v>264</v>
      </c>
      <c r="C46" s="227">
        <v>2022</v>
      </c>
      <c r="D46" s="227" t="s">
        <v>45</v>
      </c>
      <c r="E46" s="226" t="s">
        <v>38</v>
      </c>
      <c r="F46" s="274" t="s">
        <v>254</v>
      </c>
      <c r="G46" s="140">
        <f t="shared" ref="G46:G47" si="4">SUM(H46:I46)</f>
        <v>6.7400000000000003E-3</v>
      </c>
      <c r="H46" s="43"/>
      <c r="I46" s="140">
        <v>6.7400000000000003E-3</v>
      </c>
      <c r="J46" s="44" t="s">
        <v>265</v>
      </c>
      <c r="K46" s="45"/>
      <c r="L46" s="140"/>
      <c r="M46" s="46"/>
      <c r="N46" s="45"/>
      <c r="O46" s="45"/>
      <c r="P46" s="45"/>
      <c r="Q46" s="45"/>
      <c r="R46" s="45"/>
      <c r="S46" s="45"/>
      <c r="T46" s="45"/>
      <c r="U46" s="45"/>
      <c r="V46" s="45"/>
      <c r="W46" s="45"/>
      <c r="X46" s="140">
        <v>6.7400000000000003E-3</v>
      </c>
      <c r="Y46" s="45"/>
      <c r="Z46" s="45"/>
      <c r="AA46" s="47" t="s">
        <v>86</v>
      </c>
      <c r="AB46" s="47" t="s">
        <v>266</v>
      </c>
      <c r="AC46" s="47" t="s">
        <v>267</v>
      </c>
      <c r="AD46" s="47"/>
      <c r="AE46" s="251"/>
      <c r="AF46" s="229"/>
      <c r="AG46" s="282" t="s">
        <v>63</v>
      </c>
      <c r="AH46" s="258" t="s">
        <v>45</v>
      </c>
      <c r="AI46" s="251" t="s">
        <v>51</v>
      </c>
      <c r="AJ46" s="252" t="s">
        <v>268</v>
      </c>
      <c r="AK46" s="239" t="s">
        <v>251</v>
      </c>
      <c r="AL46" s="239" t="s">
        <v>252</v>
      </c>
    </row>
    <row r="47" spans="1:41" ht="144" x14ac:dyDescent="0.3">
      <c r="A47" s="226">
        <v>8</v>
      </c>
      <c r="B47" s="254" t="s">
        <v>269</v>
      </c>
      <c r="C47" s="234">
        <v>2022</v>
      </c>
      <c r="D47" s="227" t="s">
        <v>45</v>
      </c>
      <c r="E47" s="226" t="s">
        <v>38</v>
      </c>
      <c r="F47" s="274" t="s">
        <v>248</v>
      </c>
      <c r="G47" s="43">
        <f t="shared" si="4"/>
        <v>0.18</v>
      </c>
      <c r="H47" s="43"/>
      <c r="I47" s="43">
        <v>0.18</v>
      </c>
      <c r="J47" s="44" t="s">
        <v>34</v>
      </c>
      <c r="K47" s="45"/>
      <c r="L47" s="45"/>
      <c r="M47" s="46"/>
      <c r="N47" s="45"/>
      <c r="O47" s="45"/>
      <c r="P47" s="45"/>
      <c r="Q47" s="45"/>
      <c r="R47" s="45"/>
      <c r="S47" s="45"/>
      <c r="T47" s="43">
        <v>0.18</v>
      </c>
      <c r="U47" s="45"/>
      <c r="V47" s="45"/>
      <c r="W47" s="45"/>
      <c r="X47" s="45"/>
      <c r="Y47" s="45"/>
      <c r="Z47" s="45"/>
      <c r="AA47" s="47" t="s">
        <v>270</v>
      </c>
      <c r="AB47" s="47" t="s">
        <v>271</v>
      </c>
      <c r="AC47" s="143" t="s">
        <v>272</v>
      </c>
      <c r="AD47" s="143"/>
      <c r="AE47" s="251"/>
      <c r="AF47" s="229"/>
      <c r="AG47" s="282" t="s">
        <v>63</v>
      </c>
      <c r="AH47" s="258" t="s">
        <v>45</v>
      </c>
      <c r="AI47" s="251" t="s">
        <v>51</v>
      </c>
      <c r="AJ47" s="252"/>
      <c r="AK47" s="238" t="s">
        <v>273</v>
      </c>
      <c r="AL47" s="239" t="s">
        <v>274</v>
      </c>
      <c r="AM47" s="239" t="s">
        <v>260</v>
      </c>
    </row>
    <row r="48" spans="1:41" ht="126" x14ac:dyDescent="0.3">
      <c r="A48" s="226">
        <v>9</v>
      </c>
      <c r="B48" s="254" t="s">
        <v>275</v>
      </c>
      <c r="C48" s="234">
        <v>2023</v>
      </c>
      <c r="D48" s="227" t="s">
        <v>45</v>
      </c>
      <c r="E48" s="226" t="s">
        <v>38</v>
      </c>
      <c r="F48" s="274" t="s">
        <v>248</v>
      </c>
      <c r="G48" s="275">
        <f>SUM(H48:I48)</f>
        <v>2.1069999999999998E-2</v>
      </c>
      <c r="H48" s="43"/>
      <c r="I48" s="140">
        <v>2.1069999999999998E-2</v>
      </c>
      <c r="J48" s="44" t="s">
        <v>34</v>
      </c>
      <c r="K48" s="45"/>
      <c r="L48" s="45"/>
      <c r="M48" s="46"/>
      <c r="N48" s="45"/>
      <c r="O48" s="45"/>
      <c r="P48" s="45"/>
      <c r="Q48" s="45"/>
      <c r="R48" s="45"/>
      <c r="S48" s="45"/>
      <c r="T48" s="140">
        <v>2.1069999999999998E-2</v>
      </c>
      <c r="U48" s="45"/>
      <c r="V48" s="45"/>
      <c r="W48" s="45"/>
      <c r="X48" s="45"/>
      <c r="Y48" s="45"/>
      <c r="Z48" s="45"/>
      <c r="AA48" s="47" t="s">
        <v>86</v>
      </c>
      <c r="AB48" s="47" t="s">
        <v>276</v>
      </c>
      <c r="AC48" s="143" t="s">
        <v>277</v>
      </c>
      <c r="AD48" s="143"/>
      <c r="AE48" s="251">
        <v>1</v>
      </c>
      <c r="AF48" s="229"/>
      <c r="AG48" s="251" t="s">
        <v>241</v>
      </c>
      <c r="AH48" s="258" t="s">
        <v>45</v>
      </c>
      <c r="AI48" s="251" t="s">
        <v>51</v>
      </c>
      <c r="AJ48" s="252"/>
      <c r="AK48" s="239" t="s">
        <v>251</v>
      </c>
    </row>
    <row r="49" spans="1:41" ht="108" x14ac:dyDescent="0.3">
      <c r="A49" s="226">
        <v>10</v>
      </c>
      <c r="B49" s="254" t="s">
        <v>278</v>
      </c>
      <c r="C49" s="227">
        <v>2022</v>
      </c>
      <c r="D49" s="227" t="s">
        <v>45</v>
      </c>
      <c r="E49" s="229" t="s">
        <v>30</v>
      </c>
      <c r="F49" s="229" t="s">
        <v>279</v>
      </c>
      <c r="G49" s="228">
        <v>0.02</v>
      </c>
      <c r="H49" s="43">
        <v>0.02</v>
      </c>
      <c r="I49" s="43"/>
      <c r="J49" s="44" t="s">
        <v>30</v>
      </c>
      <c r="K49" s="45"/>
      <c r="L49" s="45"/>
      <c r="M49" s="46"/>
      <c r="N49" s="45"/>
      <c r="O49" s="45"/>
      <c r="P49" s="45">
        <v>0.02</v>
      </c>
      <c r="Q49" s="45"/>
      <c r="R49" s="45"/>
      <c r="S49" s="45"/>
      <c r="T49" s="45"/>
      <c r="U49" s="45"/>
      <c r="V49" s="45"/>
      <c r="W49" s="45"/>
      <c r="X49" s="45"/>
      <c r="Y49" s="45"/>
      <c r="Z49" s="45"/>
      <c r="AA49" s="47" t="s">
        <v>86</v>
      </c>
      <c r="AB49" s="257" t="s">
        <v>280</v>
      </c>
      <c r="AC49" s="276" t="s">
        <v>281</v>
      </c>
      <c r="AD49" s="276"/>
      <c r="AE49" s="251"/>
      <c r="AF49" s="229"/>
      <c r="AG49" s="283" t="s">
        <v>63</v>
      </c>
      <c r="AH49" s="258" t="s">
        <v>45</v>
      </c>
      <c r="AI49" s="251" t="s">
        <v>51</v>
      </c>
      <c r="AJ49" s="277"/>
      <c r="AK49" s="238" t="s">
        <v>282</v>
      </c>
      <c r="AL49" s="239" t="s">
        <v>283</v>
      </c>
    </row>
    <row r="50" spans="1:41" ht="108" x14ac:dyDescent="0.3">
      <c r="A50" s="226">
        <v>11</v>
      </c>
      <c r="B50" s="257" t="s">
        <v>284</v>
      </c>
      <c r="C50" s="227">
        <v>2022</v>
      </c>
      <c r="D50" s="227" t="s">
        <v>45</v>
      </c>
      <c r="E50" s="229" t="s">
        <v>30</v>
      </c>
      <c r="F50" s="229" t="s">
        <v>279</v>
      </c>
      <c r="G50" s="228">
        <v>0.03</v>
      </c>
      <c r="H50" s="43">
        <v>0.03</v>
      </c>
      <c r="I50" s="43"/>
      <c r="J50" s="44" t="s">
        <v>30</v>
      </c>
      <c r="K50" s="45"/>
      <c r="L50" s="45"/>
      <c r="M50" s="46"/>
      <c r="N50" s="45"/>
      <c r="O50" s="45"/>
      <c r="P50" s="45">
        <v>0.03</v>
      </c>
      <c r="Q50" s="45"/>
      <c r="R50" s="45"/>
      <c r="S50" s="45"/>
      <c r="T50" s="45"/>
      <c r="U50" s="45"/>
      <c r="V50" s="45"/>
      <c r="W50" s="45"/>
      <c r="X50" s="45"/>
      <c r="Y50" s="45"/>
      <c r="Z50" s="45"/>
      <c r="AA50" s="47" t="s">
        <v>86</v>
      </c>
      <c r="AB50" s="257" t="s">
        <v>285</v>
      </c>
      <c r="AC50" s="276" t="s">
        <v>286</v>
      </c>
      <c r="AD50" s="276"/>
      <c r="AE50" s="251"/>
      <c r="AF50" s="229"/>
      <c r="AG50" s="283" t="s">
        <v>63</v>
      </c>
      <c r="AH50" s="258" t="s">
        <v>45</v>
      </c>
      <c r="AI50" s="251" t="s">
        <v>51</v>
      </c>
      <c r="AJ50" s="278"/>
      <c r="AK50" s="238" t="s">
        <v>282</v>
      </c>
      <c r="AL50" s="239" t="s">
        <v>283</v>
      </c>
    </row>
    <row r="51" spans="1:41" s="260" customFormat="1" ht="108" x14ac:dyDescent="0.3">
      <c r="A51" s="226">
        <v>12</v>
      </c>
      <c r="B51" s="254" t="s">
        <v>287</v>
      </c>
      <c r="C51" s="234">
        <v>2021</v>
      </c>
      <c r="D51" s="234" t="s">
        <v>45</v>
      </c>
      <c r="E51" s="234" t="s">
        <v>37</v>
      </c>
      <c r="F51" s="274" t="s">
        <v>254</v>
      </c>
      <c r="G51" s="279">
        <f>H51</f>
        <v>2.2269999999999998E-2</v>
      </c>
      <c r="H51" s="151">
        <f>0.012+0.01027</f>
        <v>2.2269999999999998E-2</v>
      </c>
      <c r="I51" s="152"/>
      <c r="J51" s="44" t="s">
        <v>37</v>
      </c>
      <c r="K51" s="127"/>
      <c r="L51" s="127"/>
      <c r="M51" s="128"/>
      <c r="N51" s="127"/>
      <c r="O51" s="127"/>
      <c r="P51" s="127"/>
      <c r="Q51" s="127"/>
      <c r="R51" s="127"/>
      <c r="S51" s="127"/>
      <c r="T51" s="127"/>
      <c r="U51" s="127"/>
      <c r="V51" s="127"/>
      <c r="W51" s="153">
        <f>0.012+0.01027</f>
        <v>2.2269999999999998E-2</v>
      </c>
      <c r="X51" s="127"/>
      <c r="Y51" s="127"/>
      <c r="Z51" s="127"/>
      <c r="AA51" s="234" t="s">
        <v>215</v>
      </c>
      <c r="AB51" s="257" t="s">
        <v>288</v>
      </c>
      <c r="AC51" s="257" t="s">
        <v>289</v>
      </c>
      <c r="AD51" s="257"/>
      <c r="AE51" s="250" t="s">
        <v>290</v>
      </c>
      <c r="AF51" s="234"/>
      <c r="AG51" s="271"/>
      <c r="AH51" s="258" t="s">
        <v>45</v>
      </c>
      <c r="AI51" s="251" t="s">
        <v>51</v>
      </c>
      <c r="AJ51" s="259" t="s">
        <v>291</v>
      </c>
      <c r="AK51" s="260" t="s">
        <v>251</v>
      </c>
      <c r="AL51" s="260" t="s">
        <v>292</v>
      </c>
      <c r="AM51" s="260" t="s">
        <v>31</v>
      </c>
      <c r="AN51" s="260" t="s">
        <v>154</v>
      </c>
    </row>
    <row r="52" spans="1:41" s="260" customFormat="1" ht="36" x14ac:dyDescent="0.3">
      <c r="A52" s="226">
        <v>13</v>
      </c>
      <c r="B52" s="254" t="s">
        <v>293</v>
      </c>
      <c r="C52" s="234">
        <v>2023</v>
      </c>
      <c r="D52" s="227" t="s">
        <v>45</v>
      </c>
      <c r="E52" s="234" t="s">
        <v>294</v>
      </c>
      <c r="F52" s="274" t="s">
        <v>214</v>
      </c>
      <c r="G52" s="228">
        <f>H52</f>
        <v>4.28</v>
      </c>
      <c r="H52" s="43">
        <v>4.28</v>
      </c>
      <c r="I52" s="153"/>
      <c r="J52" s="44" t="s">
        <v>294</v>
      </c>
      <c r="K52" s="127"/>
      <c r="L52" s="127"/>
      <c r="M52" s="128"/>
      <c r="N52" s="127"/>
      <c r="O52" s="127"/>
      <c r="P52" s="127"/>
      <c r="Q52" s="127"/>
      <c r="R52" s="127"/>
      <c r="S52" s="127"/>
      <c r="T52" s="127"/>
      <c r="U52" s="127"/>
      <c r="V52" s="127"/>
      <c r="W52" s="152"/>
      <c r="X52" s="127"/>
      <c r="Y52" s="127"/>
      <c r="Z52" s="127"/>
      <c r="AA52" s="234" t="s">
        <v>215</v>
      </c>
      <c r="AB52" s="257" t="s">
        <v>295</v>
      </c>
      <c r="AC52" s="255" t="s">
        <v>217</v>
      </c>
      <c r="AD52" s="255"/>
      <c r="AE52" s="250"/>
      <c r="AF52" s="234"/>
      <c r="AG52" s="271"/>
      <c r="AH52" s="258" t="s">
        <v>45</v>
      </c>
      <c r="AI52" s="251" t="s">
        <v>51</v>
      </c>
      <c r="AJ52" s="259"/>
      <c r="AK52" s="260" t="s">
        <v>296</v>
      </c>
      <c r="AL52" s="260">
        <v>8.6300000000000008</v>
      </c>
      <c r="AM52" s="260">
        <v>1.1299999999999999</v>
      </c>
      <c r="AN52" s="260">
        <v>1.1299999999999999</v>
      </c>
      <c r="AO52" s="280">
        <f>15.17-AL52-AM52-AN52</f>
        <v>4.2799999999999994</v>
      </c>
    </row>
    <row r="53" spans="1:41" s="260" customFormat="1" ht="72" x14ac:dyDescent="0.3">
      <c r="A53" s="226">
        <v>14</v>
      </c>
      <c r="B53" s="254" t="s">
        <v>297</v>
      </c>
      <c r="C53" s="234">
        <v>2023</v>
      </c>
      <c r="D53" s="227" t="s">
        <v>45</v>
      </c>
      <c r="E53" s="234" t="s">
        <v>294</v>
      </c>
      <c r="F53" s="274" t="s">
        <v>298</v>
      </c>
      <c r="G53" s="228">
        <v>2.11</v>
      </c>
      <c r="H53" s="43">
        <v>2.11</v>
      </c>
      <c r="I53" s="153"/>
      <c r="J53" s="44" t="s">
        <v>294</v>
      </c>
      <c r="K53" s="127"/>
      <c r="L53" s="127"/>
      <c r="M53" s="128"/>
      <c r="N53" s="127"/>
      <c r="O53" s="127"/>
      <c r="P53" s="127"/>
      <c r="Q53" s="127"/>
      <c r="R53" s="127"/>
      <c r="S53" s="127"/>
      <c r="T53" s="127"/>
      <c r="U53" s="127"/>
      <c r="V53" s="127"/>
      <c r="W53" s="152"/>
      <c r="X53" s="127"/>
      <c r="Y53" s="127"/>
      <c r="Z53" s="127"/>
      <c r="AA53" s="234" t="s">
        <v>139</v>
      </c>
      <c r="AB53" s="257" t="s">
        <v>299</v>
      </c>
      <c r="AC53" s="258" t="s">
        <v>300</v>
      </c>
      <c r="AD53" s="258"/>
      <c r="AE53" s="250"/>
      <c r="AF53" s="234"/>
      <c r="AG53" s="271"/>
      <c r="AH53" s="258" t="s">
        <v>45</v>
      </c>
      <c r="AI53" s="251" t="s">
        <v>51</v>
      </c>
      <c r="AJ53" s="259"/>
      <c r="AK53" s="260" t="s">
        <v>301</v>
      </c>
      <c r="AO53" s="280"/>
    </row>
    <row r="54" spans="1:41" s="260" customFormat="1" ht="72" x14ac:dyDescent="0.3">
      <c r="A54" s="226">
        <v>15</v>
      </c>
      <c r="B54" s="233" t="s">
        <v>302</v>
      </c>
      <c r="C54" s="234">
        <v>2023</v>
      </c>
      <c r="D54" s="227" t="s">
        <v>45</v>
      </c>
      <c r="E54" s="226" t="s">
        <v>38</v>
      </c>
      <c r="F54" s="274" t="s">
        <v>254</v>
      </c>
      <c r="G54" s="164">
        <v>4.138E-2</v>
      </c>
      <c r="H54" s="164">
        <v>4.138E-2</v>
      </c>
      <c r="I54" s="153"/>
      <c r="J54" s="44" t="s">
        <v>38</v>
      </c>
      <c r="K54" s="127"/>
      <c r="L54" s="127"/>
      <c r="M54" s="128"/>
      <c r="N54" s="127"/>
      <c r="O54" s="127"/>
      <c r="P54" s="127"/>
      <c r="Q54" s="127"/>
      <c r="R54" s="127"/>
      <c r="S54" s="127"/>
      <c r="T54" s="127"/>
      <c r="U54" s="127"/>
      <c r="V54" s="127"/>
      <c r="W54" s="162"/>
      <c r="X54" s="162">
        <f>413.8/10000</f>
        <v>4.138E-2</v>
      </c>
      <c r="Y54" s="127"/>
      <c r="Z54" s="127"/>
      <c r="AA54" s="234" t="s">
        <v>86</v>
      </c>
      <c r="AB54" s="257" t="s">
        <v>303</v>
      </c>
      <c r="AC54" s="258" t="s">
        <v>304</v>
      </c>
      <c r="AD54" s="257" t="s">
        <v>304</v>
      </c>
      <c r="AE54" s="250"/>
      <c r="AF54" s="234"/>
      <c r="AG54" s="271"/>
      <c r="AH54" s="225" t="s">
        <v>45</v>
      </c>
      <c r="AI54" s="250" t="s">
        <v>466</v>
      </c>
      <c r="AJ54" s="259"/>
      <c r="AO54" s="280"/>
    </row>
    <row r="55" spans="1:41" s="260" customFormat="1" ht="54" x14ac:dyDescent="0.3">
      <c r="A55" s="226">
        <v>16</v>
      </c>
      <c r="B55" s="233" t="s">
        <v>305</v>
      </c>
      <c r="C55" s="234">
        <v>2023</v>
      </c>
      <c r="D55" s="227" t="s">
        <v>45</v>
      </c>
      <c r="E55" s="226" t="s">
        <v>37</v>
      </c>
      <c r="F55" s="274" t="s">
        <v>254</v>
      </c>
      <c r="G55" s="164">
        <v>0.03</v>
      </c>
      <c r="H55" s="164">
        <v>0.03</v>
      </c>
      <c r="I55" s="153"/>
      <c r="J55" s="44" t="s">
        <v>37</v>
      </c>
      <c r="K55" s="127"/>
      <c r="L55" s="127"/>
      <c r="M55" s="128"/>
      <c r="N55" s="127"/>
      <c r="O55" s="127"/>
      <c r="P55" s="127"/>
      <c r="Q55" s="127"/>
      <c r="R55" s="127"/>
      <c r="S55" s="127"/>
      <c r="T55" s="127"/>
      <c r="U55" s="127"/>
      <c r="V55" s="127"/>
      <c r="W55" s="164">
        <v>0.03</v>
      </c>
      <c r="X55" s="165"/>
      <c r="Y55" s="127"/>
      <c r="Z55" s="127"/>
      <c r="AA55" s="234" t="s">
        <v>306</v>
      </c>
      <c r="AB55" s="257" t="s">
        <v>307</v>
      </c>
      <c r="AC55" s="258" t="s">
        <v>308</v>
      </c>
      <c r="AD55" s="257" t="s">
        <v>308</v>
      </c>
      <c r="AE55" s="250"/>
      <c r="AF55" s="234"/>
      <c r="AG55" s="271"/>
      <c r="AH55" s="225" t="s">
        <v>45</v>
      </c>
      <c r="AI55" s="250" t="s">
        <v>466</v>
      </c>
      <c r="AJ55" s="259"/>
      <c r="AO55" s="280"/>
    </row>
    <row r="56" spans="1:41" s="260" customFormat="1" ht="72" x14ac:dyDescent="0.3">
      <c r="A56" s="226">
        <v>17</v>
      </c>
      <c r="B56" s="233" t="s">
        <v>309</v>
      </c>
      <c r="C56" s="234">
        <v>2023</v>
      </c>
      <c r="D56" s="227" t="s">
        <v>45</v>
      </c>
      <c r="E56" s="226" t="s">
        <v>38</v>
      </c>
      <c r="F56" s="274" t="s">
        <v>254</v>
      </c>
      <c r="G56" s="164">
        <v>6.9699999999999998E-2</v>
      </c>
      <c r="H56" s="164">
        <v>6.9699999999999998E-2</v>
      </c>
      <c r="I56" s="153"/>
      <c r="J56" s="44" t="s">
        <v>38</v>
      </c>
      <c r="K56" s="127"/>
      <c r="L56" s="127"/>
      <c r="M56" s="128"/>
      <c r="N56" s="127"/>
      <c r="O56" s="127"/>
      <c r="P56" s="127"/>
      <c r="Q56" s="127"/>
      <c r="R56" s="127"/>
      <c r="S56" s="127"/>
      <c r="T56" s="127"/>
      <c r="U56" s="127"/>
      <c r="V56" s="127"/>
      <c r="W56" s="164"/>
      <c r="X56" s="164">
        <v>6.9699999999999998E-2</v>
      </c>
      <c r="Y56" s="127"/>
      <c r="Z56" s="127"/>
      <c r="AA56" s="234" t="s">
        <v>197</v>
      </c>
      <c r="AB56" s="257" t="s">
        <v>310</v>
      </c>
      <c r="AC56" s="258" t="s">
        <v>304</v>
      </c>
      <c r="AD56" s="257" t="s">
        <v>304</v>
      </c>
      <c r="AE56" s="250"/>
      <c r="AF56" s="234"/>
      <c r="AG56" s="271"/>
      <c r="AH56" s="225" t="s">
        <v>45</v>
      </c>
      <c r="AI56" s="250" t="s">
        <v>466</v>
      </c>
      <c r="AJ56" s="259"/>
      <c r="AO56" s="280"/>
    </row>
    <row r="57" spans="1:41" s="249" customFormat="1" ht="34.799999999999997" x14ac:dyDescent="0.3">
      <c r="A57" s="244" t="s">
        <v>311</v>
      </c>
      <c r="B57" s="246" t="s">
        <v>312</v>
      </c>
      <c r="C57" s="241"/>
      <c r="D57" s="241"/>
      <c r="E57" s="244"/>
      <c r="F57" s="241"/>
      <c r="G57" s="228"/>
      <c r="H57" s="43"/>
      <c r="I57" s="43"/>
      <c r="J57" s="44"/>
      <c r="K57" s="17"/>
      <c r="L57" s="17"/>
      <c r="M57" s="32"/>
      <c r="N57" s="17"/>
      <c r="O57" s="17"/>
      <c r="P57" s="17"/>
      <c r="Q57" s="17"/>
      <c r="R57" s="17"/>
      <c r="S57" s="17"/>
      <c r="T57" s="17"/>
      <c r="U57" s="17"/>
      <c r="V57" s="17"/>
      <c r="W57" s="17"/>
      <c r="X57" s="17"/>
      <c r="Y57" s="17"/>
      <c r="Z57" s="17"/>
      <c r="AA57" s="20"/>
      <c r="AB57" s="20"/>
      <c r="AC57" s="20"/>
      <c r="AD57" s="20"/>
      <c r="AE57" s="246"/>
      <c r="AF57" s="241"/>
      <c r="AG57" s="247"/>
      <c r="AH57" s="246"/>
      <c r="AI57" s="247"/>
      <c r="AJ57" s="248"/>
      <c r="AK57" s="249" t="s">
        <v>179</v>
      </c>
    </row>
    <row r="58" spans="1:41" s="249" customFormat="1" x14ac:dyDescent="0.3">
      <c r="A58" s="244" t="s">
        <v>42</v>
      </c>
      <c r="B58" s="246" t="s">
        <v>235</v>
      </c>
      <c r="C58" s="241"/>
      <c r="D58" s="241"/>
      <c r="E58" s="244"/>
      <c r="F58" s="241"/>
      <c r="G58" s="228"/>
      <c r="H58" s="43"/>
      <c r="I58" s="43"/>
      <c r="J58" s="44"/>
      <c r="K58" s="17"/>
      <c r="L58" s="17"/>
      <c r="M58" s="32"/>
      <c r="N58" s="17"/>
      <c r="O58" s="17"/>
      <c r="P58" s="17"/>
      <c r="Q58" s="17"/>
      <c r="R58" s="17"/>
      <c r="S58" s="17"/>
      <c r="T58" s="17"/>
      <c r="U58" s="17"/>
      <c r="V58" s="17"/>
      <c r="W58" s="17"/>
      <c r="X58" s="17"/>
      <c r="Y58" s="17"/>
      <c r="Z58" s="17"/>
      <c r="AA58" s="20"/>
      <c r="AB58" s="20"/>
      <c r="AC58" s="20"/>
      <c r="AD58" s="20"/>
      <c r="AE58" s="246"/>
      <c r="AF58" s="241"/>
      <c r="AG58" s="247"/>
      <c r="AH58" s="246"/>
      <c r="AI58" s="247"/>
      <c r="AJ58" s="248"/>
    </row>
    <row r="59" spans="1:41" ht="54" x14ac:dyDescent="0.3">
      <c r="A59" s="226">
        <v>1</v>
      </c>
      <c r="B59" s="250" t="s">
        <v>313</v>
      </c>
      <c r="C59" s="227">
        <v>2022</v>
      </c>
      <c r="D59" s="227" t="s">
        <v>45</v>
      </c>
      <c r="E59" s="226" t="s">
        <v>236</v>
      </c>
      <c r="F59" s="229" t="s">
        <v>314</v>
      </c>
      <c r="G59" s="228">
        <v>8.16</v>
      </c>
      <c r="H59" s="43"/>
      <c r="I59" s="43">
        <v>8.16</v>
      </c>
      <c r="J59" s="44" t="s">
        <v>27</v>
      </c>
      <c r="K59" s="45"/>
      <c r="L59" s="45"/>
      <c r="M59" s="46">
        <v>8.16</v>
      </c>
      <c r="N59" s="45"/>
      <c r="O59" s="45"/>
      <c r="P59" s="45"/>
      <c r="Q59" s="45"/>
      <c r="R59" s="45"/>
      <c r="S59" s="45"/>
      <c r="T59" s="45"/>
      <c r="U59" s="45"/>
      <c r="V59" s="45"/>
      <c r="W59" s="45"/>
      <c r="X59" s="45"/>
      <c r="Y59" s="45"/>
      <c r="Z59" s="45"/>
      <c r="AA59" s="47" t="s">
        <v>193</v>
      </c>
      <c r="AB59" s="47" t="s">
        <v>315</v>
      </c>
      <c r="AC59" s="47" t="s">
        <v>316</v>
      </c>
      <c r="AD59" s="47"/>
      <c r="AE59" s="250"/>
      <c r="AF59" s="229"/>
      <c r="AG59" s="251"/>
      <c r="AH59" s="258" t="s">
        <v>45</v>
      </c>
      <c r="AI59" s="251" t="s">
        <v>51</v>
      </c>
      <c r="AJ59" s="167" t="s">
        <v>317</v>
      </c>
    </row>
    <row r="60" spans="1:41" ht="54" x14ac:dyDescent="0.3">
      <c r="A60" s="226">
        <v>2</v>
      </c>
      <c r="B60" s="250" t="s">
        <v>313</v>
      </c>
      <c r="C60" s="227">
        <v>2022</v>
      </c>
      <c r="D60" s="227" t="s">
        <v>45</v>
      </c>
      <c r="E60" s="226" t="s">
        <v>236</v>
      </c>
      <c r="F60" s="229" t="s">
        <v>314</v>
      </c>
      <c r="G60" s="228">
        <v>0.42</v>
      </c>
      <c r="H60" s="43"/>
      <c r="I60" s="43">
        <v>0.42</v>
      </c>
      <c r="J60" s="44" t="s">
        <v>27</v>
      </c>
      <c r="K60" s="45"/>
      <c r="L60" s="45"/>
      <c r="M60" s="46">
        <v>0.42</v>
      </c>
      <c r="N60" s="45"/>
      <c r="O60" s="45"/>
      <c r="P60" s="45"/>
      <c r="Q60" s="45"/>
      <c r="R60" s="45"/>
      <c r="S60" s="45"/>
      <c r="T60" s="45"/>
      <c r="U60" s="45"/>
      <c r="V60" s="45"/>
      <c r="W60" s="45"/>
      <c r="X60" s="45"/>
      <c r="Y60" s="45"/>
      <c r="Z60" s="45"/>
      <c r="AA60" s="47" t="s">
        <v>86</v>
      </c>
      <c r="AB60" s="47" t="s">
        <v>318</v>
      </c>
      <c r="AC60" s="47" t="s">
        <v>316</v>
      </c>
      <c r="AD60" s="47"/>
      <c r="AE60" s="250"/>
      <c r="AF60" s="229"/>
      <c r="AG60" s="251"/>
      <c r="AH60" s="258" t="s">
        <v>45</v>
      </c>
      <c r="AI60" s="251" t="s">
        <v>51</v>
      </c>
      <c r="AJ60" s="167" t="s">
        <v>317</v>
      </c>
    </row>
    <row r="61" spans="1:41" ht="54" x14ac:dyDescent="0.3">
      <c r="A61" s="226">
        <v>3</v>
      </c>
      <c r="B61" s="250" t="s">
        <v>313</v>
      </c>
      <c r="C61" s="227">
        <v>2022</v>
      </c>
      <c r="D61" s="227" t="s">
        <v>45</v>
      </c>
      <c r="E61" s="226" t="s">
        <v>236</v>
      </c>
      <c r="F61" s="229" t="s">
        <v>314</v>
      </c>
      <c r="G61" s="228">
        <v>1.81</v>
      </c>
      <c r="H61" s="43"/>
      <c r="I61" s="43">
        <v>1.81</v>
      </c>
      <c r="J61" s="44" t="s">
        <v>27</v>
      </c>
      <c r="K61" s="45"/>
      <c r="L61" s="45"/>
      <c r="M61" s="46">
        <v>1.81</v>
      </c>
      <c r="N61" s="45"/>
      <c r="O61" s="45"/>
      <c r="P61" s="45"/>
      <c r="Q61" s="45"/>
      <c r="R61" s="45"/>
      <c r="S61" s="45"/>
      <c r="T61" s="45"/>
      <c r="U61" s="45"/>
      <c r="V61" s="45"/>
      <c r="W61" s="45"/>
      <c r="X61" s="45"/>
      <c r="Y61" s="45"/>
      <c r="Z61" s="45"/>
      <c r="AA61" s="47" t="s">
        <v>197</v>
      </c>
      <c r="AB61" s="47" t="s">
        <v>319</v>
      </c>
      <c r="AC61" s="47" t="s">
        <v>316</v>
      </c>
      <c r="AD61" s="47"/>
      <c r="AE61" s="250"/>
      <c r="AF61" s="229"/>
      <c r="AG61" s="251"/>
      <c r="AH61" s="258" t="s">
        <v>45</v>
      </c>
      <c r="AI61" s="251" t="s">
        <v>51</v>
      </c>
      <c r="AJ61" s="167" t="s">
        <v>317</v>
      </c>
    </row>
    <row r="62" spans="1:41" ht="90" x14ac:dyDescent="0.3">
      <c r="A62" s="226">
        <v>4</v>
      </c>
      <c r="B62" s="250" t="s">
        <v>313</v>
      </c>
      <c r="C62" s="227">
        <v>2022</v>
      </c>
      <c r="D62" s="227" t="s">
        <v>45</v>
      </c>
      <c r="E62" s="226" t="s">
        <v>236</v>
      </c>
      <c r="F62" s="229" t="s">
        <v>314</v>
      </c>
      <c r="G62" s="228">
        <v>5.57</v>
      </c>
      <c r="H62" s="43"/>
      <c r="I62" s="43">
        <v>5.57</v>
      </c>
      <c r="J62" s="44" t="s">
        <v>27</v>
      </c>
      <c r="K62" s="45"/>
      <c r="L62" s="45"/>
      <c r="M62" s="46">
        <v>5.57</v>
      </c>
      <c r="N62" s="45"/>
      <c r="O62" s="45"/>
      <c r="P62" s="45"/>
      <c r="Q62" s="45"/>
      <c r="R62" s="45"/>
      <c r="S62" s="45"/>
      <c r="T62" s="45"/>
      <c r="U62" s="45"/>
      <c r="V62" s="45"/>
      <c r="W62" s="45"/>
      <c r="X62" s="45"/>
      <c r="Y62" s="45"/>
      <c r="Z62" s="45"/>
      <c r="AA62" s="47" t="s">
        <v>173</v>
      </c>
      <c r="AB62" s="47" t="s">
        <v>320</v>
      </c>
      <c r="AC62" s="47" t="s">
        <v>316</v>
      </c>
      <c r="AD62" s="47"/>
      <c r="AE62" s="250"/>
      <c r="AF62" s="229"/>
      <c r="AG62" s="251"/>
      <c r="AH62" s="258" t="s">
        <v>45</v>
      </c>
      <c r="AI62" s="251" t="s">
        <v>51</v>
      </c>
      <c r="AJ62" s="167" t="s">
        <v>317</v>
      </c>
    </row>
    <row r="63" spans="1:41" ht="54" x14ac:dyDescent="0.3">
      <c r="A63" s="226">
        <v>5</v>
      </c>
      <c r="B63" s="250" t="s">
        <v>313</v>
      </c>
      <c r="C63" s="227">
        <v>2022</v>
      </c>
      <c r="D63" s="227" t="s">
        <v>45</v>
      </c>
      <c r="E63" s="226" t="s">
        <v>236</v>
      </c>
      <c r="F63" s="229" t="s">
        <v>314</v>
      </c>
      <c r="G63" s="228">
        <v>1.32</v>
      </c>
      <c r="H63" s="43"/>
      <c r="I63" s="43">
        <v>1.32</v>
      </c>
      <c r="J63" s="44" t="s">
        <v>27</v>
      </c>
      <c r="K63" s="45"/>
      <c r="L63" s="45"/>
      <c r="M63" s="46">
        <v>1.32</v>
      </c>
      <c r="N63" s="45"/>
      <c r="O63" s="45"/>
      <c r="P63" s="45"/>
      <c r="Q63" s="45"/>
      <c r="R63" s="45"/>
      <c r="S63" s="45"/>
      <c r="T63" s="45"/>
      <c r="U63" s="45"/>
      <c r="V63" s="45"/>
      <c r="W63" s="45"/>
      <c r="X63" s="45"/>
      <c r="Y63" s="45"/>
      <c r="Z63" s="45"/>
      <c r="AA63" s="47" t="s">
        <v>77</v>
      </c>
      <c r="AB63" s="47" t="s">
        <v>321</v>
      </c>
      <c r="AC63" s="47" t="s">
        <v>316</v>
      </c>
      <c r="AD63" s="47"/>
      <c r="AE63" s="250"/>
      <c r="AF63" s="229"/>
      <c r="AG63" s="251"/>
      <c r="AH63" s="258" t="s">
        <v>45</v>
      </c>
      <c r="AI63" s="251" t="s">
        <v>51</v>
      </c>
      <c r="AJ63" s="167" t="s">
        <v>317</v>
      </c>
    </row>
    <row r="64" spans="1:41" ht="54" x14ac:dyDescent="0.3">
      <c r="A64" s="226">
        <v>6</v>
      </c>
      <c r="B64" s="250" t="s">
        <v>313</v>
      </c>
      <c r="C64" s="227">
        <v>2022</v>
      </c>
      <c r="D64" s="227" t="s">
        <v>45</v>
      </c>
      <c r="E64" s="226" t="s">
        <v>236</v>
      </c>
      <c r="F64" s="229" t="s">
        <v>314</v>
      </c>
      <c r="G64" s="228">
        <v>1.22</v>
      </c>
      <c r="H64" s="43"/>
      <c r="I64" s="43">
        <v>1.22</v>
      </c>
      <c r="J64" s="44" t="s">
        <v>27</v>
      </c>
      <c r="K64" s="45"/>
      <c r="L64" s="45"/>
      <c r="M64" s="46">
        <v>1.22</v>
      </c>
      <c r="N64" s="45"/>
      <c r="O64" s="45"/>
      <c r="P64" s="45"/>
      <c r="Q64" s="45"/>
      <c r="R64" s="45"/>
      <c r="S64" s="45"/>
      <c r="T64" s="45"/>
      <c r="U64" s="45"/>
      <c r="V64" s="45"/>
      <c r="W64" s="45"/>
      <c r="X64" s="45"/>
      <c r="Y64" s="45"/>
      <c r="Z64" s="45"/>
      <c r="AA64" s="47" t="s">
        <v>215</v>
      </c>
      <c r="AB64" s="47" t="s">
        <v>322</v>
      </c>
      <c r="AC64" s="47" t="s">
        <v>316</v>
      </c>
      <c r="AD64" s="47"/>
      <c r="AE64" s="250"/>
      <c r="AF64" s="229"/>
      <c r="AG64" s="251"/>
      <c r="AH64" s="258" t="s">
        <v>45</v>
      </c>
      <c r="AI64" s="251" t="s">
        <v>51</v>
      </c>
      <c r="AJ64" s="167" t="s">
        <v>317</v>
      </c>
    </row>
    <row r="65" spans="1:41" s="249" customFormat="1" x14ac:dyDescent="0.3">
      <c r="A65" s="244" t="s">
        <v>53</v>
      </c>
      <c r="B65" s="246" t="s">
        <v>323</v>
      </c>
      <c r="C65" s="241"/>
      <c r="D65" s="241"/>
      <c r="E65" s="244"/>
      <c r="F65" s="241"/>
      <c r="G65" s="228"/>
      <c r="H65" s="43"/>
      <c r="I65" s="43"/>
      <c r="J65" s="44"/>
      <c r="K65" s="17"/>
      <c r="L65" s="17"/>
      <c r="M65" s="32"/>
      <c r="N65" s="17"/>
      <c r="O65" s="17"/>
      <c r="P65" s="17"/>
      <c r="Q65" s="17"/>
      <c r="R65" s="17"/>
      <c r="S65" s="17"/>
      <c r="T65" s="17"/>
      <c r="U65" s="17"/>
      <c r="V65" s="17"/>
      <c r="W65" s="17"/>
      <c r="X65" s="17"/>
      <c r="Y65" s="17"/>
      <c r="Z65" s="17"/>
      <c r="AA65" s="20"/>
      <c r="AB65" s="20"/>
      <c r="AC65" s="20"/>
      <c r="AD65" s="20"/>
      <c r="AE65" s="246"/>
      <c r="AF65" s="241"/>
      <c r="AG65" s="247"/>
      <c r="AH65" s="246"/>
      <c r="AI65" s="247"/>
      <c r="AJ65" s="248"/>
    </row>
    <row r="66" spans="1:41" ht="54" x14ac:dyDescent="0.3">
      <c r="A66" s="226">
        <v>1</v>
      </c>
      <c r="B66" s="254" t="s">
        <v>324</v>
      </c>
      <c r="C66" s="227">
        <v>2023</v>
      </c>
      <c r="D66" s="227" t="s">
        <v>45</v>
      </c>
      <c r="E66" s="226" t="s">
        <v>30</v>
      </c>
      <c r="F66" s="229" t="s">
        <v>314</v>
      </c>
      <c r="G66" s="228">
        <f>SUM(H66:I66)</f>
        <v>0.4</v>
      </c>
      <c r="H66" s="43"/>
      <c r="I66" s="43">
        <v>0.4</v>
      </c>
      <c r="J66" s="44" t="s">
        <v>27</v>
      </c>
      <c r="K66" s="45"/>
      <c r="L66" s="45"/>
      <c r="M66" s="46">
        <v>0.4</v>
      </c>
      <c r="N66" s="45"/>
      <c r="O66" s="45"/>
      <c r="P66" s="45"/>
      <c r="Q66" s="45"/>
      <c r="R66" s="45"/>
      <c r="S66" s="45"/>
      <c r="T66" s="45"/>
      <c r="U66" s="45"/>
      <c r="V66" s="45"/>
      <c r="W66" s="45"/>
      <c r="X66" s="45"/>
      <c r="Y66" s="45"/>
      <c r="Z66" s="45"/>
      <c r="AA66" s="47" t="s">
        <v>255</v>
      </c>
      <c r="AB66" s="47" t="s">
        <v>325</v>
      </c>
      <c r="AC66" s="47" t="s">
        <v>316</v>
      </c>
      <c r="AD66" s="47"/>
      <c r="AE66" s="250"/>
      <c r="AF66" s="229"/>
      <c r="AG66" s="251"/>
      <c r="AH66" s="258" t="s">
        <v>45</v>
      </c>
      <c r="AI66" s="251" t="s">
        <v>51</v>
      </c>
      <c r="AJ66" s="252"/>
    </row>
    <row r="67" spans="1:41" ht="54" x14ac:dyDescent="0.3">
      <c r="A67" s="226">
        <v>2</v>
      </c>
      <c r="B67" s="254" t="s">
        <v>326</v>
      </c>
      <c r="C67" s="227">
        <v>2023</v>
      </c>
      <c r="D67" s="227" t="s">
        <v>45</v>
      </c>
      <c r="E67" s="226" t="s">
        <v>30</v>
      </c>
      <c r="F67" s="229" t="s">
        <v>314</v>
      </c>
      <c r="G67" s="228">
        <f>SUM(H67:I67)</f>
        <v>1.0407600000000001</v>
      </c>
      <c r="H67" s="43"/>
      <c r="I67" s="43">
        <f>SUM(K67:Z67)</f>
        <v>1.0407600000000001</v>
      </c>
      <c r="J67" s="44" t="s">
        <v>27</v>
      </c>
      <c r="K67" s="45"/>
      <c r="L67" s="45"/>
      <c r="M67" s="46">
        <f>(5907.2+3000.4+1500)/10000</f>
        <v>1.0407600000000001</v>
      </c>
      <c r="N67" s="45"/>
      <c r="O67" s="45"/>
      <c r="P67" s="45"/>
      <c r="Q67" s="45"/>
      <c r="R67" s="45"/>
      <c r="S67" s="45"/>
      <c r="T67" s="45"/>
      <c r="U67" s="45"/>
      <c r="V67" s="45"/>
      <c r="W67" s="45"/>
      <c r="X67" s="45"/>
      <c r="Y67" s="45"/>
      <c r="Z67" s="45"/>
      <c r="AA67" s="47" t="s">
        <v>207</v>
      </c>
      <c r="AB67" s="47" t="s">
        <v>327</v>
      </c>
      <c r="AC67" s="47" t="s">
        <v>316</v>
      </c>
      <c r="AD67" s="47"/>
      <c r="AE67" s="250"/>
      <c r="AF67" s="229"/>
      <c r="AG67" s="251"/>
      <c r="AH67" s="258" t="s">
        <v>45</v>
      </c>
      <c r="AI67" s="251" t="s">
        <v>51</v>
      </c>
      <c r="AJ67" s="252"/>
      <c r="AK67" s="239" t="s">
        <v>328</v>
      </c>
    </row>
    <row r="68" spans="1:41" ht="54" x14ac:dyDescent="0.3">
      <c r="A68" s="226">
        <v>3</v>
      </c>
      <c r="B68" s="254" t="s">
        <v>329</v>
      </c>
      <c r="C68" s="227">
        <v>2022</v>
      </c>
      <c r="D68" s="227" t="s">
        <v>45</v>
      </c>
      <c r="E68" s="226" t="s">
        <v>30</v>
      </c>
      <c r="F68" s="229" t="s">
        <v>314</v>
      </c>
      <c r="G68" s="228">
        <v>0.12</v>
      </c>
      <c r="H68" s="43"/>
      <c r="I68" s="43">
        <v>0.12</v>
      </c>
      <c r="J68" s="44" t="s">
        <v>27</v>
      </c>
      <c r="K68" s="45"/>
      <c r="L68" s="45"/>
      <c r="M68" s="46">
        <v>0.12</v>
      </c>
      <c r="N68" s="45"/>
      <c r="O68" s="45"/>
      <c r="P68" s="45"/>
      <c r="Q68" s="45"/>
      <c r="R68" s="45"/>
      <c r="S68" s="45"/>
      <c r="T68" s="45"/>
      <c r="U68" s="45"/>
      <c r="V68" s="45"/>
      <c r="W68" s="45"/>
      <c r="X68" s="45"/>
      <c r="Y68" s="45"/>
      <c r="Z68" s="45"/>
      <c r="AA68" s="47" t="s">
        <v>330</v>
      </c>
      <c r="AB68" s="47" t="s">
        <v>331</v>
      </c>
      <c r="AC68" s="47" t="s">
        <v>316</v>
      </c>
      <c r="AD68" s="47"/>
      <c r="AE68" s="251"/>
      <c r="AF68" s="229"/>
      <c r="AG68" s="251" t="s">
        <v>63</v>
      </c>
      <c r="AH68" s="258" t="s">
        <v>45</v>
      </c>
      <c r="AI68" s="251" t="s">
        <v>51</v>
      </c>
      <c r="AJ68" s="252"/>
    </row>
    <row r="69" spans="1:41" ht="54" x14ac:dyDescent="0.3">
      <c r="A69" s="226">
        <v>4</v>
      </c>
      <c r="B69" s="250" t="s">
        <v>332</v>
      </c>
      <c r="C69" s="227">
        <v>2022</v>
      </c>
      <c r="D69" s="227" t="s">
        <v>45</v>
      </c>
      <c r="E69" s="226" t="s">
        <v>30</v>
      </c>
      <c r="F69" s="229" t="s">
        <v>314</v>
      </c>
      <c r="G69" s="228">
        <v>0.82</v>
      </c>
      <c r="H69" s="43"/>
      <c r="I69" s="43">
        <v>0.82</v>
      </c>
      <c r="J69" s="44" t="s">
        <v>27</v>
      </c>
      <c r="K69" s="45"/>
      <c r="L69" s="45"/>
      <c r="M69" s="46">
        <v>0.82</v>
      </c>
      <c r="N69" s="45"/>
      <c r="O69" s="45"/>
      <c r="P69" s="45"/>
      <c r="Q69" s="45"/>
      <c r="R69" s="45"/>
      <c r="S69" s="45"/>
      <c r="T69" s="45"/>
      <c r="U69" s="45"/>
      <c r="V69" s="45"/>
      <c r="W69" s="45"/>
      <c r="X69" s="45"/>
      <c r="Y69" s="45"/>
      <c r="Z69" s="45"/>
      <c r="AA69" s="47" t="s">
        <v>86</v>
      </c>
      <c r="AB69" s="47" t="s">
        <v>333</v>
      </c>
      <c r="AC69" s="47" t="s">
        <v>316</v>
      </c>
      <c r="AD69" s="47"/>
      <c r="AE69" s="251"/>
      <c r="AF69" s="229"/>
      <c r="AG69" s="251" t="s">
        <v>63</v>
      </c>
      <c r="AH69" s="258" t="s">
        <v>45</v>
      </c>
      <c r="AI69" s="251" t="s">
        <v>51</v>
      </c>
      <c r="AJ69" s="252"/>
    </row>
    <row r="70" spans="1:41" ht="54" x14ac:dyDescent="0.3">
      <c r="A70" s="226">
        <v>5</v>
      </c>
      <c r="B70" s="250" t="s">
        <v>334</v>
      </c>
      <c r="C70" s="227">
        <v>2022</v>
      </c>
      <c r="D70" s="227" t="s">
        <v>45</v>
      </c>
      <c r="E70" s="226" t="s">
        <v>30</v>
      </c>
      <c r="F70" s="229" t="s">
        <v>314</v>
      </c>
      <c r="G70" s="228">
        <v>0.97</v>
      </c>
      <c r="H70" s="43"/>
      <c r="I70" s="43">
        <v>0.97</v>
      </c>
      <c r="J70" s="44" t="s">
        <v>27</v>
      </c>
      <c r="K70" s="45"/>
      <c r="L70" s="45"/>
      <c r="M70" s="46">
        <v>0.97</v>
      </c>
      <c r="N70" s="45"/>
      <c r="O70" s="45"/>
      <c r="P70" s="45"/>
      <c r="Q70" s="45"/>
      <c r="R70" s="45"/>
      <c r="S70" s="45"/>
      <c r="T70" s="45"/>
      <c r="U70" s="45"/>
      <c r="V70" s="45"/>
      <c r="W70" s="45"/>
      <c r="X70" s="45"/>
      <c r="Y70" s="45"/>
      <c r="Z70" s="45"/>
      <c r="AA70" s="47" t="s">
        <v>173</v>
      </c>
      <c r="AB70" s="47" t="s">
        <v>335</v>
      </c>
      <c r="AC70" s="47" t="s">
        <v>316</v>
      </c>
      <c r="AD70" s="47"/>
      <c r="AE70" s="251"/>
      <c r="AF70" s="229"/>
      <c r="AG70" s="251" t="s">
        <v>63</v>
      </c>
      <c r="AH70" s="258" t="s">
        <v>45</v>
      </c>
      <c r="AI70" s="251" t="s">
        <v>51</v>
      </c>
      <c r="AJ70" s="252"/>
    </row>
    <row r="71" spans="1:41" ht="54" x14ac:dyDescent="0.3">
      <c r="A71" s="226">
        <v>6</v>
      </c>
      <c r="B71" s="254" t="s">
        <v>336</v>
      </c>
      <c r="C71" s="227">
        <v>2022</v>
      </c>
      <c r="D71" s="227" t="s">
        <v>45</v>
      </c>
      <c r="E71" s="226" t="s">
        <v>30</v>
      </c>
      <c r="F71" s="229" t="s">
        <v>314</v>
      </c>
      <c r="G71" s="228">
        <v>3.77</v>
      </c>
      <c r="H71" s="43"/>
      <c r="I71" s="43">
        <v>3.77</v>
      </c>
      <c r="J71" s="44" t="s">
        <v>27</v>
      </c>
      <c r="K71" s="45"/>
      <c r="L71" s="45"/>
      <c r="M71" s="46">
        <v>3.77</v>
      </c>
      <c r="N71" s="45"/>
      <c r="O71" s="45"/>
      <c r="P71" s="45"/>
      <c r="Q71" s="45"/>
      <c r="R71" s="45"/>
      <c r="S71" s="45"/>
      <c r="T71" s="45"/>
      <c r="U71" s="45"/>
      <c r="V71" s="45"/>
      <c r="W71" s="45"/>
      <c r="X71" s="45"/>
      <c r="Y71" s="45"/>
      <c r="Z71" s="45"/>
      <c r="AA71" s="47" t="s">
        <v>238</v>
      </c>
      <c r="AB71" s="47" t="s">
        <v>473</v>
      </c>
      <c r="AC71" s="47" t="s">
        <v>316</v>
      </c>
      <c r="AD71" s="47"/>
      <c r="AE71" s="251"/>
      <c r="AF71" s="229"/>
      <c r="AG71" s="251" t="s">
        <v>63</v>
      </c>
      <c r="AH71" s="258" t="s">
        <v>45</v>
      </c>
      <c r="AI71" s="251" t="s">
        <v>51</v>
      </c>
      <c r="AJ71" s="252"/>
      <c r="AO71" s="239" t="s">
        <v>475</v>
      </c>
    </row>
    <row r="72" spans="1:41" ht="54" x14ac:dyDescent="0.3">
      <c r="A72" s="226">
        <v>7</v>
      </c>
      <c r="B72" s="254" t="s">
        <v>338</v>
      </c>
      <c r="C72" s="227">
        <v>2022</v>
      </c>
      <c r="D72" s="227" t="s">
        <v>45</v>
      </c>
      <c r="E72" s="234" t="s">
        <v>30</v>
      </c>
      <c r="F72" s="229" t="s">
        <v>314</v>
      </c>
      <c r="G72" s="228">
        <v>0.1</v>
      </c>
      <c r="H72" s="43"/>
      <c r="I72" s="43">
        <v>0.1</v>
      </c>
      <c r="J72" s="44" t="s">
        <v>27</v>
      </c>
      <c r="K72" s="45"/>
      <c r="L72" s="45"/>
      <c r="M72" s="46">
        <v>0.1</v>
      </c>
      <c r="N72" s="45"/>
      <c r="O72" s="45"/>
      <c r="P72" s="45"/>
      <c r="Q72" s="45"/>
      <c r="R72" s="45"/>
      <c r="S72" s="45"/>
      <c r="T72" s="45"/>
      <c r="U72" s="45"/>
      <c r="V72" s="45"/>
      <c r="W72" s="45"/>
      <c r="X72" s="45"/>
      <c r="Y72" s="45"/>
      <c r="Z72" s="45"/>
      <c r="AA72" s="47" t="s">
        <v>339</v>
      </c>
      <c r="AB72" s="47" t="s">
        <v>474</v>
      </c>
      <c r="AC72" s="47" t="s">
        <v>316</v>
      </c>
      <c r="AD72" s="47"/>
      <c r="AE72" s="251"/>
      <c r="AF72" s="229"/>
      <c r="AG72" s="251" t="s">
        <v>63</v>
      </c>
      <c r="AH72" s="258" t="s">
        <v>45</v>
      </c>
      <c r="AI72" s="251" t="s">
        <v>51</v>
      </c>
      <c r="AJ72" s="252"/>
    </row>
    <row r="73" spans="1:41" x14ac:dyDescent="0.3">
      <c r="A73" s="244" t="s">
        <v>177</v>
      </c>
      <c r="B73" s="246" t="s">
        <v>340</v>
      </c>
      <c r="C73" s="241"/>
      <c r="D73" s="241"/>
      <c r="E73" s="244"/>
      <c r="F73" s="241"/>
      <c r="G73" s="228"/>
      <c r="H73" s="43"/>
      <c r="I73" s="43"/>
      <c r="J73" s="44"/>
      <c r="K73" s="17"/>
      <c r="L73" s="17"/>
      <c r="M73" s="32"/>
      <c r="N73" s="17"/>
      <c r="O73" s="17"/>
      <c r="P73" s="17"/>
      <c r="Q73" s="17"/>
      <c r="R73" s="17"/>
      <c r="S73" s="17"/>
      <c r="T73" s="17"/>
      <c r="U73" s="17"/>
      <c r="V73" s="17"/>
      <c r="W73" s="17"/>
      <c r="X73" s="17"/>
      <c r="Y73" s="17"/>
      <c r="Z73" s="17"/>
      <c r="AA73" s="20"/>
      <c r="AB73" s="20"/>
      <c r="AC73" s="20"/>
      <c r="AD73" s="20"/>
      <c r="AE73" s="251"/>
      <c r="AF73" s="229"/>
      <c r="AG73" s="251"/>
      <c r="AH73" s="250"/>
      <c r="AI73" s="251"/>
      <c r="AJ73" s="252"/>
    </row>
    <row r="74" spans="1:41" ht="54" x14ac:dyDescent="0.3">
      <c r="A74" s="226">
        <v>1</v>
      </c>
      <c r="B74" s="254" t="s">
        <v>341</v>
      </c>
      <c r="C74" s="227">
        <v>2023</v>
      </c>
      <c r="D74" s="227" t="s">
        <v>45</v>
      </c>
      <c r="E74" s="234" t="s">
        <v>34</v>
      </c>
      <c r="F74" s="229" t="s">
        <v>314</v>
      </c>
      <c r="G74" s="228">
        <f>SUM(H74:I74)</f>
        <v>1.07</v>
      </c>
      <c r="H74" s="43"/>
      <c r="I74" s="43">
        <v>1.07</v>
      </c>
      <c r="J74" s="44" t="s">
        <v>27</v>
      </c>
      <c r="K74" s="45"/>
      <c r="L74" s="45"/>
      <c r="M74" s="46">
        <v>1.07</v>
      </c>
      <c r="N74" s="45"/>
      <c r="O74" s="45"/>
      <c r="P74" s="45"/>
      <c r="Q74" s="45"/>
      <c r="R74" s="45"/>
      <c r="S74" s="45"/>
      <c r="T74" s="45"/>
      <c r="U74" s="45"/>
      <c r="V74" s="45"/>
      <c r="W74" s="45"/>
      <c r="X74" s="45"/>
      <c r="Y74" s="45"/>
      <c r="Z74" s="45"/>
      <c r="AA74" s="47" t="s">
        <v>197</v>
      </c>
      <c r="AB74" s="47" t="s">
        <v>342</v>
      </c>
      <c r="AC74" s="47" t="s">
        <v>316</v>
      </c>
      <c r="AD74" s="47"/>
      <c r="AE74" s="251"/>
      <c r="AF74" s="229"/>
      <c r="AG74" s="251"/>
      <c r="AH74" s="258" t="s">
        <v>45</v>
      </c>
      <c r="AI74" s="251" t="s">
        <v>470</v>
      </c>
      <c r="AJ74" s="252"/>
      <c r="AK74" s="239" t="s">
        <v>344</v>
      </c>
    </row>
    <row r="75" spans="1:41" s="249" customFormat="1" x14ac:dyDescent="0.3">
      <c r="A75" s="244" t="s">
        <v>345</v>
      </c>
      <c r="B75" s="246" t="s">
        <v>346</v>
      </c>
      <c r="C75" s="241"/>
      <c r="D75" s="241"/>
      <c r="E75" s="244"/>
      <c r="F75" s="241"/>
      <c r="G75" s="228"/>
      <c r="H75" s="43"/>
      <c r="I75" s="43"/>
      <c r="J75" s="44"/>
      <c r="K75" s="17"/>
      <c r="L75" s="17"/>
      <c r="M75" s="32"/>
      <c r="N75" s="17"/>
      <c r="O75" s="17"/>
      <c r="P75" s="17"/>
      <c r="Q75" s="17"/>
      <c r="R75" s="17"/>
      <c r="S75" s="17"/>
      <c r="T75" s="17"/>
      <c r="U75" s="17"/>
      <c r="V75" s="17"/>
      <c r="W75" s="17"/>
      <c r="X75" s="17"/>
      <c r="Y75" s="17"/>
      <c r="Z75" s="17"/>
      <c r="AA75" s="20"/>
      <c r="AB75" s="20"/>
      <c r="AC75" s="20"/>
      <c r="AD75" s="20"/>
      <c r="AE75" s="246"/>
      <c r="AF75" s="241"/>
      <c r="AG75" s="247"/>
      <c r="AH75" s="246"/>
      <c r="AI75" s="247"/>
      <c r="AJ75" s="246"/>
      <c r="AK75" s="247" t="s">
        <v>347</v>
      </c>
      <c r="AL75" s="248" t="s">
        <v>26</v>
      </c>
      <c r="AM75" s="249" t="s">
        <v>27</v>
      </c>
      <c r="AN75" s="249" t="s">
        <v>348</v>
      </c>
    </row>
    <row r="76" spans="1:41" ht="54" x14ac:dyDescent="0.3">
      <c r="A76" s="226">
        <v>1</v>
      </c>
      <c r="B76" s="257" t="s">
        <v>349</v>
      </c>
      <c r="C76" s="227">
        <v>2024</v>
      </c>
      <c r="D76" s="227" t="s">
        <v>161</v>
      </c>
      <c r="E76" s="270" t="s">
        <v>37</v>
      </c>
      <c r="F76" s="229" t="s">
        <v>314</v>
      </c>
      <c r="G76" s="228">
        <f t="shared" ref="G76:G88" si="5">SUM(H76:I76)</f>
        <v>1</v>
      </c>
      <c r="H76" s="135"/>
      <c r="I76" s="135">
        <v>1</v>
      </c>
      <c r="J76" s="44" t="s">
        <v>124</v>
      </c>
      <c r="K76" s="45"/>
      <c r="L76" s="45">
        <v>0.3</v>
      </c>
      <c r="M76" s="46">
        <v>0.7</v>
      </c>
      <c r="N76" s="45"/>
      <c r="O76" s="45"/>
      <c r="P76" s="45"/>
      <c r="Q76" s="45"/>
      <c r="R76" s="45"/>
      <c r="S76" s="45"/>
      <c r="T76" s="45"/>
      <c r="U76" s="45"/>
      <c r="V76" s="45"/>
      <c r="W76" s="45"/>
      <c r="X76" s="45"/>
      <c r="Y76" s="45"/>
      <c r="Z76" s="45"/>
      <c r="AA76" s="255" t="s">
        <v>77</v>
      </c>
      <c r="AB76" s="255"/>
      <c r="AC76" s="270" t="s">
        <v>350</v>
      </c>
      <c r="AD76" s="255" t="s">
        <v>351</v>
      </c>
      <c r="AE76" s="250"/>
      <c r="AF76" s="229"/>
      <c r="AG76" s="251"/>
      <c r="AH76" s="188"/>
      <c r="AI76" s="251"/>
      <c r="AJ76" s="188">
        <v>1</v>
      </c>
      <c r="AK76" s="251">
        <v>0.7</v>
      </c>
      <c r="AL76" s="252">
        <v>0.3</v>
      </c>
      <c r="AM76" s="239">
        <v>0.7</v>
      </c>
    </row>
    <row r="77" spans="1:41" ht="54" x14ac:dyDescent="0.3">
      <c r="A77" s="226">
        <v>2</v>
      </c>
      <c r="B77" s="257" t="s">
        <v>352</v>
      </c>
      <c r="C77" s="227">
        <v>2024</v>
      </c>
      <c r="D77" s="227" t="s">
        <v>161</v>
      </c>
      <c r="E77" s="270" t="s">
        <v>37</v>
      </c>
      <c r="F77" s="229" t="s">
        <v>314</v>
      </c>
      <c r="G77" s="228">
        <f t="shared" si="5"/>
        <v>1.1000000000000001</v>
      </c>
      <c r="H77" s="135"/>
      <c r="I77" s="135">
        <v>1.1000000000000001</v>
      </c>
      <c r="J77" s="44" t="s">
        <v>353</v>
      </c>
      <c r="K77" s="45">
        <v>0.03</v>
      </c>
      <c r="L77" s="45">
        <v>0.3</v>
      </c>
      <c r="M77" s="46">
        <v>0.77</v>
      </c>
      <c r="N77" s="45"/>
      <c r="O77" s="45"/>
      <c r="P77" s="45"/>
      <c r="Q77" s="45"/>
      <c r="R77" s="45"/>
      <c r="S77" s="45"/>
      <c r="T77" s="45"/>
      <c r="U77" s="45"/>
      <c r="V77" s="45"/>
      <c r="W77" s="45"/>
      <c r="X77" s="45"/>
      <c r="Y77" s="45"/>
      <c r="Z77" s="45"/>
      <c r="AA77" s="255" t="s">
        <v>215</v>
      </c>
      <c r="AB77" s="255"/>
      <c r="AC77" s="255" t="s">
        <v>217</v>
      </c>
      <c r="AD77" s="255" t="s">
        <v>354</v>
      </c>
      <c r="AE77" s="250"/>
      <c r="AF77" s="229"/>
      <c r="AG77" s="251"/>
      <c r="AH77" s="188"/>
      <c r="AI77" s="251"/>
      <c r="AJ77" s="188">
        <v>1.1000000000000001</v>
      </c>
      <c r="AK77" s="251">
        <v>1.04</v>
      </c>
      <c r="AL77" s="252">
        <v>0.3</v>
      </c>
      <c r="AM77" s="239">
        <v>0.77</v>
      </c>
      <c r="AN77" s="252">
        <v>0.03</v>
      </c>
    </row>
    <row r="78" spans="1:41" ht="54" x14ac:dyDescent="0.3">
      <c r="A78" s="226">
        <v>3</v>
      </c>
      <c r="B78" s="257" t="s">
        <v>355</v>
      </c>
      <c r="C78" s="227">
        <v>2024</v>
      </c>
      <c r="D78" s="227" t="s">
        <v>161</v>
      </c>
      <c r="E78" s="270" t="s">
        <v>37</v>
      </c>
      <c r="F78" s="229" t="s">
        <v>314</v>
      </c>
      <c r="G78" s="228">
        <f t="shared" si="5"/>
        <v>2</v>
      </c>
      <c r="H78" s="135"/>
      <c r="I78" s="135">
        <v>2</v>
      </c>
      <c r="J78" s="44" t="s">
        <v>124</v>
      </c>
      <c r="K78" s="45"/>
      <c r="L78" s="45">
        <v>1</v>
      </c>
      <c r="M78" s="46">
        <v>1</v>
      </c>
      <c r="N78" s="45"/>
      <c r="O78" s="45"/>
      <c r="P78" s="45"/>
      <c r="Q78" s="45"/>
      <c r="R78" s="45"/>
      <c r="S78" s="45"/>
      <c r="T78" s="45"/>
      <c r="U78" s="45"/>
      <c r="V78" s="45"/>
      <c r="W78" s="45"/>
      <c r="X78" s="45"/>
      <c r="Y78" s="45"/>
      <c r="Z78" s="45"/>
      <c r="AA78" s="255" t="s">
        <v>356</v>
      </c>
      <c r="AB78" s="255"/>
      <c r="AC78" s="255" t="s">
        <v>357</v>
      </c>
      <c r="AD78" s="255" t="s">
        <v>351</v>
      </c>
      <c r="AE78" s="250"/>
      <c r="AF78" s="229"/>
      <c r="AG78" s="251"/>
      <c r="AH78" s="188"/>
      <c r="AI78" s="251"/>
      <c r="AJ78" s="188">
        <v>2</v>
      </c>
      <c r="AK78" s="251">
        <v>2</v>
      </c>
      <c r="AL78" s="252">
        <v>1</v>
      </c>
      <c r="AM78" s="239">
        <v>1</v>
      </c>
    </row>
    <row r="79" spans="1:41" ht="54" x14ac:dyDescent="0.3">
      <c r="A79" s="226">
        <v>4</v>
      </c>
      <c r="B79" s="257" t="s">
        <v>358</v>
      </c>
      <c r="C79" s="227">
        <v>2024</v>
      </c>
      <c r="D79" s="227" t="s">
        <v>161</v>
      </c>
      <c r="E79" s="270" t="s">
        <v>37</v>
      </c>
      <c r="F79" s="229" t="s">
        <v>314</v>
      </c>
      <c r="G79" s="228">
        <f t="shared" si="5"/>
        <v>1.2</v>
      </c>
      <c r="H79" s="135"/>
      <c r="I79" s="135">
        <v>1.2</v>
      </c>
      <c r="J79" s="44" t="s">
        <v>124</v>
      </c>
      <c r="K79" s="45"/>
      <c r="L79" s="45">
        <v>0.5</v>
      </c>
      <c r="M79" s="46">
        <v>0.7</v>
      </c>
      <c r="N79" s="45"/>
      <c r="O79" s="45"/>
      <c r="P79" s="45"/>
      <c r="Q79" s="45"/>
      <c r="R79" s="45"/>
      <c r="S79" s="45"/>
      <c r="T79" s="45"/>
      <c r="U79" s="45"/>
      <c r="V79" s="45"/>
      <c r="W79" s="45"/>
      <c r="X79" s="45"/>
      <c r="Y79" s="45"/>
      <c r="Z79" s="45"/>
      <c r="AA79" s="255" t="s">
        <v>125</v>
      </c>
      <c r="AB79" s="255"/>
      <c r="AC79" s="270" t="s">
        <v>350</v>
      </c>
      <c r="AD79" s="255" t="s">
        <v>359</v>
      </c>
      <c r="AE79" s="250"/>
      <c r="AF79" s="229"/>
      <c r="AG79" s="251"/>
      <c r="AH79" s="188"/>
      <c r="AI79" s="251"/>
      <c r="AJ79" s="188">
        <v>1.2</v>
      </c>
      <c r="AK79" s="251">
        <v>1.1299999999999999</v>
      </c>
      <c r="AL79" s="252">
        <v>0.5</v>
      </c>
      <c r="AM79" s="239">
        <v>0.7</v>
      </c>
    </row>
    <row r="80" spans="1:41" ht="54" x14ac:dyDescent="0.3">
      <c r="A80" s="226">
        <v>5</v>
      </c>
      <c r="B80" s="257" t="s">
        <v>360</v>
      </c>
      <c r="C80" s="227">
        <v>2024</v>
      </c>
      <c r="D80" s="227" t="s">
        <v>161</v>
      </c>
      <c r="E80" s="270" t="s">
        <v>37</v>
      </c>
      <c r="F80" s="229" t="s">
        <v>314</v>
      </c>
      <c r="G80" s="228">
        <f t="shared" si="5"/>
        <v>1</v>
      </c>
      <c r="H80" s="135"/>
      <c r="I80" s="135">
        <v>1</v>
      </c>
      <c r="J80" s="44" t="s">
        <v>124</v>
      </c>
      <c r="K80" s="45"/>
      <c r="L80" s="45">
        <v>0.4</v>
      </c>
      <c r="M80" s="46">
        <v>0.6</v>
      </c>
      <c r="N80" s="45"/>
      <c r="O80" s="45"/>
      <c r="P80" s="45"/>
      <c r="Q80" s="45"/>
      <c r="R80" s="45"/>
      <c r="S80" s="45"/>
      <c r="T80" s="45"/>
      <c r="U80" s="45"/>
      <c r="V80" s="45"/>
      <c r="W80" s="45"/>
      <c r="X80" s="45"/>
      <c r="Y80" s="45"/>
      <c r="Z80" s="45"/>
      <c r="AA80" s="255" t="s">
        <v>225</v>
      </c>
      <c r="AB80" s="255"/>
      <c r="AC80" s="255" t="s">
        <v>227</v>
      </c>
      <c r="AD80" s="255" t="s">
        <v>361</v>
      </c>
      <c r="AE80" s="250"/>
      <c r="AF80" s="229"/>
      <c r="AG80" s="251"/>
      <c r="AH80" s="188"/>
      <c r="AI80" s="251"/>
      <c r="AJ80" s="188">
        <v>1</v>
      </c>
      <c r="AK80" s="251">
        <v>0.83</v>
      </c>
      <c r="AL80" s="252">
        <v>0.4</v>
      </c>
      <c r="AM80" s="239">
        <v>0.6</v>
      </c>
    </row>
    <row r="81" spans="1:40" s="249" customFormat="1" x14ac:dyDescent="0.3">
      <c r="A81" s="244" t="s">
        <v>362</v>
      </c>
      <c r="B81" s="246" t="s">
        <v>363</v>
      </c>
      <c r="C81" s="241"/>
      <c r="D81" s="241"/>
      <c r="E81" s="244"/>
      <c r="F81" s="241"/>
      <c r="G81" s="228"/>
      <c r="H81" s="31"/>
      <c r="I81" s="31"/>
      <c r="J81" s="31"/>
      <c r="K81" s="17"/>
      <c r="L81" s="17"/>
      <c r="M81" s="32"/>
      <c r="N81" s="17"/>
      <c r="O81" s="17"/>
      <c r="P81" s="17"/>
      <c r="Q81" s="17"/>
      <c r="R81" s="17"/>
      <c r="S81" s="17"/>
      <c r="T81" s="17"/>
      <c r="U81" s="17"/>
      <c r="V81" s="17"/>
      <c r="W81" s="17"/>
      <c r="X81" s="17"/>
      <c r="Y81" s="17"/>
      <c r="Z81" s="17"/>
      <c r="AA81" s="241"/>
      <c r="AB81" s="241"/>
      <c r="AC81" s="247"/>
      <c r="AD81" s="247"/>
      <c r="AE81" s="246"/>
      <c r="AF81" s="241"/>
      <c r="AG81" s="247"/>
      <c r="AH81" s="24"/>
      <c r="AI81" s="247"/>
      <c r="AJ81" s="24"/>
      <c r="AK81" s="247" t="s">
        <v>347</v>
      </c>
      <c r="AL81" s="248" t="s">
        <v>26</v>
      </c>
      <c r="AM81" s="249" t="s">
        <v>27</v>
      </c>
    </row>
    <row r="82" spans="1:40" ht="54" x14ac:dyDescent="0.3">
      <c r="A82" s="226">
        <v>1</v>
      </c>
      <c r="B82" s="257" t="s">
        <v>364</v>
      </c>
      <c r="C82" s="227">
        <v>2024</v>
      </c>
      <c r="D82" s="227" t="s">
        <v>161</v>
      </c>
      <c r="E82" s="270" t="s">
        <v>38</v>
      </c>
      <c r="F82" s="229" t="s">
        <v>314</v>
      </c>
      <c r="G82" s="228">
        <f t="shared" si="5"/>
        <v>2</v>
      </c>
      <c r="H82" s="135"/>
      <c r="I82" s="135">
        <v>2</v>
      </c>
      <c r="J82" s="44" t="s">
        <v>124</v>
      </c>
      <c r="K82" s="45"/>
      <c r="L82" s="45">
        <v>0.7</v>
      </c>
      <c r="M82" s="46">
        <v>1.3</v>
      </c>
      <c r="N82" s="45"/>
      <c r="O82" s="45"/>
      <c r="P82" s="45"/>
      <c r="Q82" s="45"/>
      <c r="R82" s="45"/>
      <c r="S82" s="45"/>
      <c r="T82" s="45"/>
      <c r="U82" s="45"/>
      <c r="V82" s="45"/>
      <c r="W82" s="45"/>
      <c r="X82" s="45"/>
      <c r="Y82" s="45"/>
      <c r="Z82" s="45"/>
      <c r="AA82" s="255" t="s">
        <v>58</v>
      </c>
      <c r="AB82" s="255"/>
      <c r="AC82" s="255" t="s">
        <v>365</v>
      </c>
      <c r="AD82" s="255" t="s">
        <v>366</v>
      </c>
      <c r="AE82" s="250"/>
      <c r="AF82" s="229"/>
      <c r="AG82" s="251"/>
      <c r="AH82" s="188"/>
      <c r="AI82" s="188"/>
      <c r="AJ82" s="188">
        <v>2</v>
      </c>
      <c r="AK82" s="188">
        <f>1.2+0.72</f>
        <v>1.92</v>
      </c>
      <c r="AL82" s="252">
        <v>0.5</v>
      </c>
      <c r="AM82" s="239">
        <v>1.5</v>
      </c>
    </row>
    <row r="83" spans="1:40" ht="54" x14ac:dyDescent="0.3">
      <c r="A83" s="226">
        <v>2</v>
      </c>
      <c r="B83" s="257" t="s">
        <v>367</v>
      </c>
      <c r="C83" s="227">
        <v>2024</v>
      </c>
      <c r="D83" s="227" t="s">
        <v>161</v>
      </c>
      <c r="E83" s="270" t="s">
        <v>38</v>
      </c>
      <c r="F83" s="229" t="s">
        <v>314</v>
      </c>
      <c r="G83" s="228">
        <f t="shared" si="5"/>
        <v>2.2000000000000002</v>
      </c>
      <c r="H83" s="135"/>
      <c r="I83" s="135">
        <v>2.2000000000000002</v>
      </c>
      <c r="J83" s="44" t="s">
        <v>124</v>
      </c>
      <c r="K83" s="45"/>
      <c r="L83" s="45">
        <v>0.5</v>
      </c>
      <c r="M83" s="46">
        <v>1.7</v>
      </c>
      <c r="N83" s="45"/>
      <c r="O83" s="45"/>
      <c r="P83" s="45"/>
      <c r="Q83" s="45"/>
      <c r="R83" s="45"/>
      <c r="S83" s="45"/>
      <c r="T83" s="45"/>
      <c r="U83" s="45"/>
      <c r="V83" s="45"/>
      <c r="W83" s="45"/>
      <c r="X83" s="45"/>
      <c r="Y83" s="45"/>
      <c r="Z83" s="45"/>
      <c r="AA83" s="255" t="s">
        <v>230</v>
      </c>
      <c r="AB83" s="255"/>
      <c r="AC83" s="255" t="s">
        <v>368</v>
      </c>
      <c r="AD83" s="255" t="s">
        <v>369</v>
      </c>
      <c r="AE83" s="250"/>
      <c r="AF83" s="229"/>
      <c r="AG83" s="251"/>
      <c r="AH83" s="188"/>
      <c r="AI83" s="118"/>
      <c r="AJ83" s="188">
        <v>2.2000000000000002</v>
      </c>
      <c r="AK83" s="118">
        <v>2.1800000000000002</v>
      </c>
      <c r="AL83" s="252">
        <v>0.5</v>
      </c>
      <c r="AM83" s="239">
        <v>1.7</v>
      </c>
    </row>
    <row r="84" spans="1:40" ht="54" x14ac:dyDescent="0.3">
      <c r="A84" s="226">
        <v>3</v>
      </c>
      <c r="B84" s="257" t="s">
        <v>370</v>
      </c>
      <c r="C84" s="227">
        <v>2024</v>
      </c>
      <c r="D84" s="227" t="s">
        <v>161</v>
      </c>
      <c r="E84" s="270" t="s">
        <v>38</v>
      </c>
      <c r="F84" s="229" t="s">
        <v>314</v>
      </c>
      <c r="G84" s="228">
        <f t="shared" si="5"/>
        <v>2.2999999999999998</v>
      </c>
      <c r="H84" s="135"/>
      <c r="I84" s="135">
        <v>2.2999999999999998</v>
      </c>
      <c r="J84" s="44" t="s">
        <v>124</v>
      </c>
      <c r="K84" s="45"/>
      <c r="L84" s="45">
        <v>0.7</v>
      </c>
      <c r="M84" s="46">
        <v>1.6</v>
      </c>
      <c r="N84" s="45"/>
      <c r="O84" s="45"/>
      <c r="P84" s="45"/>
      <c r="Q84" s="45"/>
      <c r="R84" s="45"/>
      <c r="S84" s="45"/>
      <c r="T84" s="45"/>
      <c r="U84" s="45"/>
      <c r="V84" s="45"/>
      <c r="W84" s="45"/>
      <c r="X84" s="45"/>
      <c r="Y84" s="45"/>
      <c r="Z84" s="45"/>
      <c r="AA84" s="255" t="s">
        <v>207</v>
      </c>
      <c r="AB84" s="255"/>
      <c r="AC84" s="270" t="s">
        <v>371</v>
      </c>
      <c r="AD84" s="255" t="s">
        <v>372</v>
      </c>
      <c r="AE84" s="250"/>
      <c r="AF84" s="229"/>
      <c r="AG84" s="251"/>
      <c r="AH84" s="188"/>
      <c r="AI84" s="118"/>
      <c r="AJ84" s="188">
        <v>1.5</v>
      </c>
      <c r="AK84" s="118">
        <v>2.2999999999999998</v>
      </c>
      <c r="AL84" s="252">
        <v>0.5</v>
      </c>
      <c r="AM84" s="239">
        <v>1</v>
      </c>
    </row>
    <row r="85" spans="1:40" ht="54" x14ac:dyDescent="0.3">
      <c r="A85" s="226">
        <v>4</v>
      </c>
      <c r="B85" s="257" t="s">
        <v>373</v>
      </c>
      <c r="C85" s="227">
        <v>2024</v>
      </c>
      <c r="D85" s="227" t="s">
        <v>161</v>
      </c>
      <c r="E85" s="270" t="s">
        <v>38</v>
      </c>
      <c r="F85" s="229" t="s">
        <v>314</v>
      </c>
      <c r="G85" s="228">
        <f t="shared" si="5"/>
        <v>1.5</v>
      </c>
      <c r="H85" s="135"/>
      <c r="I85" s="135">
        <v>1.5</v>
      </c>
      <c r="J85" s="44" t="s">
        <v>124</v>
      </c>
      <c r="K85" s="45"/>
      <c r="L85" s="45">
        <v>0.5</v>
      </c>
      <c r="M85" s="46">
        <v>1</v>
      </c>
      <c r="N85" s="45"/>
      <c r="O85" s="45"/>
      <c r="P85" s="45"/>
      <c r="Q85" s="45"/>
      <c r="R85" s="45"/>
      <c r="S85" s="45"/>
      <c r="T85" s="45"/>
      <c r="U85" s="45"/>
      <c r="V85" s="45"/>
      <c r="W85" s="45"/>
      <c r="X85" s="45"/>
      <c r="Y85" s="45"/>
      <c r="Z85" s="45"/>
      <c r="AA85" s="255" t="s">
        <v>255</v>
      </c>
      <c r="AB85" s="255"/>
      <c r="AC85" s="255" t="s">
        <v>374</v>
      </c>
      <c r="AD85" s="255" t="s">
        <v>375</v>
      </c>
      <c r="AE85" s="250"/>
      <c r="AF85" s="229"/>
      <c r="AG85" s="251"/>
      <c r="AH85" s="188"/>
      <c r="AI85" s="118"/>
      <c r="AJ85" s="188">
        <v>1.5</v>
      </c>
      <c r="AK85" s="118">
        <v>0.56000000000000005</v>
      </c>
      <c r="AL85" s="252">
        <v>0.5</v>
      </c>
      <c r="AM85" s="239">
        <v>1</v>
      </c>
    </row>
    <row r="86" spans="1:40" ht="54" x14ac:dyDescent="0.3">
      <c r="A86" s="226">
        <v>5</v>
      </c>
      <c r="B86" s="257" t="s">
        <v>376</v>
      </c>
      <c r="C86" s="227">
        <v>2024</v>
      </c>
      <c r="D86" s="227" t="s">
        <v>161</v>
      </c>
      <c r="E86" s="270" t="s">
        <v>38</v>
      </c>
      <c r="F86" s="229" t="s">
        <v>314</v>
      </c>
      <c r="G86" s="228">
        <f t="shared" si="5"/>
        <v>2</v>
      </c>
      <c r="H86" s="135"/>
      <c r="I86" s="135">
        <v>2</v>
      </c>
      <c r="J86" s="44" t="s">
        <v>124</v>
      </c>
      <c r="K86" s="45"/>
      <c r="L86" s="45">
        <v>0.5</v>
      </c>
      <c r="M86" s="46">
        <v>1.5</v>
      </c>
      <c r="N86" s="45"/>
      <c r="O86" s="45"/>
      <c r="P86" s="45"/>
      <c r="Q86" s="45"/>
      <c r="R86" s="45"/>
      <c r="S86" s="45"/>
      <c r="T86" s="45"/>
      <c r="U86" s="45"/>
      <c r="V86" s="45"/>
      <c r="W86" s="45"/>
      <c r="X86" s="45"/>
      <c r="Y86" s="45"/>
      <c r="Z86" s="45"/>
      <c r="AA86" s="255" t="s">
        <v>377</v>
      </c>
      <c r="AB86" s="255"/>
      <c r="AC86" s="255" t="s">
        <v>378</v>
      </c>
      <c r="AD86" s="255" t="s">
        <v>379</v>
      </c>
      <c r="AE86" s="250"/>
      <c r="AF86" s="229"/>
      <c r="AG86" s="251"/>
      <c r="AH86" s="188"/>
      <c r="AI86" s="118"/>
      <c r="AJ86" s="188">
        <v>2</v>
      </c>
      <c r="AK86" s="118">
        <v>2</v>
      </c>
      <c r="AL86" s="252">
        <v>0.5</v>
      </c>
      <c r="AM86" s="239">
        <v>1.5</v>
      </c>
    </row>
    <row r="87" spans="1:40" ht="54" x14ac:dyDescent="0.3">
      <c r="A87" s="226">
        <v>6</v>
      </c>
      <c r="B87" s="257" t="s">
        <v>380</v>
      </c>
      <c r="C87" s="227">
        <v>2024</v>
      </c>
      <c r="D87" s="227" t="s">
        <v>161</v>
      </c>
      <c r="E87" s="270" t="s">
        <v>38</v>
      </c>
      <c r="F87" s="229" t="s">
        <v>314</v>
      </c>
      <c r="G87" s="228">
        <f t="shared" si="5"/>
        <v>2</v>
      </c>
      <c r="H87" s="135"/>
      <c r="I87" s="135">
        <v>2</v>
      </c>
      <c r="J87" s="44" t="s">
        <v>124</v>
      </c>
      <c r="K87" s="45"/>
      <c r="L87" s="45">
        <v>0.5</v>
      </c>
      <c r="M87" s="46">
        <v>1.5</v>
      </c>
      <c r="N87" s="45"/>
      <c r="O87" s="45"/>
      <c r="P87" s="45"/>
      <c r="Q87" s="45"/>
      <c r="R87" s="45"/>
      <c r="S87" s="45"/>
      <c r="T87" s="45"/>
      <c r="U87" s="45"/>
      <c r="V87" s="45"/>
      <c r="W87" s="45"/>
      <c r="X87" s="45"/>
      <c r="Y87" s="45"/>
      <c r="Z87" s="45"/>
      <c r="AA87" s="255" t="s">
        <v>139</v>
      </c>
      <c r="AB87" s="255"/>
      <c r="AC87" s="255" t="s">
        <v>381</v>
      </c>
      <c r="AD87" s="255" t="s">
        <v>382</v>
      </c>
      <c r="AE87" s="250"/>
      <c r="AF87" s="229"/>
      <c r="AG87" s="251"/>
      <c r="AH87" s="188"/>
      <c r="AI87" s="118"/>
      <c r="AJ87" s="188">
        <v>2</v>
      </c>
      <c r="AK87" s="118">
        <v>2.1</v>
      </c>
      <c r="AL87" s="252">
        <v>0.5</v>
      </c>
      <c r="AM87" s="239">
        <v>1.5</v>
      </c>
    </row>
    <row r="88" spans="1:40" ht="54" x14ac:dyDescent="0.3">
      <c r="A88" s="226">
        <v>7</v>
      </c>
      <c r="B88" s="257" t="s">
        <v>383</v>
      </c>
      <c r="C88" s="227">
        <v>2024</v>
      </c>
      <c r="D88" s="227" t="s">
        <v>161</v>
      </c>
      <c r="E88" s="270" t="s">
        <v>38</v>
      </c>
      <c r="F88" s="229" t="s">
        <v>314</v>
      </c>
      <c r="G88" s="228">
        <f t="shared" si="5"/>
        <v>1.3</v>
      </c>
      <c r="H88" s="135"/>
      <c r="I88" s="135">
        <v>1.3</v>
      </c>
      <c r="J88" s="44" t="s">
        <v>468</v>
      </c>
      <c r="K88" s="45"/>
      <c r="L88" s="45">
        <v>0.33</v>
      </c>
      <c r="M88" s="46">
        <v>0.93</v>
      </c>
      <c r="N88" s="45">
        <v>0.04</v>
      </c>
      <c r="O88" s="45"/>
      <c r="P88" s="45"/>
      <c r="Q88" s="45"/>
      <c r="R88" s="45"/>
      <c r="S88" s="45"/>
      <c r="T88" s="45"/>
      <c r="U88" s="45"/>
      <c r="V88" s="45"/>
      <c r="W88" s="45"/>
      <c r="X88" s="45"/>
      <c r="Y88" s="45"/>
      <c r="Z88" s="45"/>
      <c r="AA88" s="255" t="s">
        <v>262</v>
      </c>
      <c r="AB88" s="255"/>
      <c r="AC88" s="270" t="s">
        <v>371</v>
      </c>
      <c r="AD88" s="270"/>
      <c r="AE88" s="250"/>
      <c r="AF88" s="229"/>
      <c r="AG88" s="251"/>
      <c r="AH88" s="188"/>
      <c r="AI88" s="118"/>
      <c r="AJ88" s="188">
        <v>1.3</v>
      </c>
      <c r="AK88" s="118">
        <v>1.28</v>
      </c>
      <c r="AL88" s="252">
        <v>0.33</v>
      </c>
      <c r="AM88" s="239">
        <v>0.93</v>
      </c>
      <c r="AN88" s="239">
        <v>0.04</v>
      </c>
    </row>
  </sheetData>
  <autoFilter ref="A5:AN88"/>
  <mergeCells count="22">
    <mergeCell ref="A2:AC2"/>
    <mergeCell ref="A4:A5"/>
    <mergeCell ref="B4:B5"/>
    <mergeCell ref="C4:C5"/>
    <mergeCell ref="D4:D5"/>
    <mergeCell ref="E4:E5"/>
    <mergeCell ref="F4:F5"/>
    <mergeCell ref="G4:G5"/>
    <mergeCell ref="H4:H5"/>
    <mergeCell ref="I4:J4"/>
    <mergeCell ref="AK4:AK5"/>
    <mergeCell ref="K4:Y4"/>
    <mergeCell ref="AA4:AA5"/>
    <mergeCell ref="AB4:AB5"/>
    <mergeCell ref="AC4:AC5"/>
    <mergeCell ref="AD4:AD5"/>
    <mergeCell ref="AE4:AE5"/>
    <mergeCell ref="AF4:AF5"/>
    <mergeCell ref="AG4:AG5"/>
    <mergeCell ref="AH4:AH5"/>
    <mergeCell ref="AI4:AI5"/>
    <mergeCell ref="AJ4:AJ5"/>
  </mergeCells>
  <printOptions horizontalCentered="1"/>
  <pageMargins left="0.25" right="0.25" top="0.65" bottom="0.99" header="0.3" footer="0.56999999999999995"/>
  <pageSetup paperSize="8" scale="65" orientation="landscape" r:id="rId1"/>
  <headerFooter>
    <oddFooter>Page &amp;P of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9"/>
  <sheetViews>
    <sheetView topLeftCell="A19" zoomScale="70" zoomScaleNormal="70" workbookViewId="0">
      <selection activeCell="F3" sqref="F3:F4"/>
    </sheetView>
  </sheetViews>
  <sheetFormatPr defaultColWidth="10.88671875" defaultRowHeight="13.2" x14ac:dyDescent="0.3"/>
  <cols>
    <col min="1" max="1" width="4.33203125" style="302" bestFit="1" customWidth="1"/>
    <col min="2" max="2" width="40.44140625" style="323" customWidth="1"/>
    <col min="3" max="3" width="15.44140625" style="323" customWidth="1"/>
    <col min="4" max="4" width="10.33203125" style="323" customWidth="1"/>
    <col min="5" max="5" width="5.109375" style="323" customWidth="1"/>
    <col min="6" max="6" width="10.77734375" style="323" customWidth="1"/>
    <col min="7" max="7" width="8.21875" style="323" customWidth="1"/>
    <col min="8" max="8" width="9.6640625" style="323" customWidth="1"/>
    <col min="9" max="9" width="8.6640625" style="323" customWidth="1"/>
    <col min="10" max="11" width="7.44140625" style="323" customWidth="1"/>
    <col min="12" max="12" width="10" style="323" customWidth="1"/>
    <col min="13" max="13" width="9.88671875" style="323" bestFit="1" customWidth="1"/>
    <col min="14" max="14" width="14.109375" style="351" customWidth="1"/>
    <col min="15" max="15" width="10.77734375" style="302" customWidth="1"/>
    <col min="16" max="16" width="13.88671875" style="323" customWidth="1"/>
    <col min="17" max="17" width="30.77734375" style="323" customWidth="1"/>
    <col min="18" max="18" width="13.21875" style="323" customWidth="1"/>
    <col min="19" max="19" width="10.21875" style="323" customWidth="1"/>
    <col min="20" max="256" width="10.88671875" style="323"/>
    <col min="257" max="257" width="4.33203125" style="323" bestFit="1" customWidth="1"/>
    <col min="258" max="258" width="40.44140625" style="323" customWidth="1"/>
    <col min="259" max="259" width="17.33203125" style="323" customWidth="1"/>
    <col min="260" max="260" width="10.33203125" style="323" customWidth="1"/>
    <col min="261" max="261" width="5.109375" style="323" customWidth="1"/>
    <col min="262" max="262" width="10.77734375" style="323" customWidth="1"/>
    <col min="263" max="263" width="8.21875" style="323" customWidth="1"/>
    <col min="264" max="264" width="9.6640625" style="323" customWidth="1"/>
    <col min="265" max="265" width="8.6640625" style="323" customWidth="1"/>
    <col min="266" max="267" width="7.44140625" style="323" customWidth="1"/>
    <col min="268" max="268" width="10" style="323" customWidth="1"/>
    <col min="269" max="269" width="9.88671875" style="323" bestFit="1" customWidth="1"/>
    <col min="270" max="270" width="14.109375" style="323" customWidth="1"/>
    <col min="271" max="271" width="10.77734375" style="323" customWidth="1"/>
    <col min="272" max="272" width="13.88671875" style="323" customWidth="1"/>
    <col min="273" max="273" width="30.77734375" style="323" customWidth="1"/>
    <col min="274" max="274" width="21.88671875" style="323" customWidth="1"/>
    <col min="275" max="275" width="21.77734375" style="323" customWidth="1"/>
    <col min="276" max="512" width="10.88671875" style="323"/>
    <col min="513" max="513" width="4.33203125" style="323" bestFit="1" customWidth="1"/>
    <col min="514" max="514" width="40.44140625" style="323" customWidth="1"/>
    <col min="515" max="515" width="17.33203125" style="323" customWidth="1"/>
    <col min="516" max="516" width="10.33203125" style="323" customWidth="1"/>
    <col min="517" max="517" width="5.109375" style="323" customWidth="1"/>
    <col min="518" max="518" width="10.77734375" style="323" customWidth="1"/>
    <col min="519" max="519" width="8.21875" style="323" customWidth="1"/>
    <col min="520" max="520" width="9.6640625" style="323" customWidth="1"/>
    <col min="521" max="521" width="8.6640625" style="323" customWidth="1"/>
    <col min="522" max="523" width="7.44140625" style="323" customWidth="1"/>
    <col min="524" max="524" width="10" style="323" customWidth="1"/>
    <col min="525" max="525" width="9.88671875" style="323" bestFit="1" customWidth="1"/>
    <col min="526" max="526" width="14.109375" style="323" customWidth="1"/>
    <col min="527" max="527" width="10.77734375" style="323" customWidth="1"/>
    <col min="528" max="528" width="13.88671875" style="323" customWidth="1"/>
    <col min="529" max="529" width="30.77734375" style="323" customWidth="1"/>
    <col min="530" max="530" width="21.88671875" style="323" customWidth="1"/>
    <col min="531" max="531" width="21.77734375" style="323" customWidth="1"/>
    <col min="532" max="768" width="10.88671875" style="323"/>
    <col min="769" max="769" width="4.33203125" style="323" bestFit="1" customWidth="1"/>
    <col min="770" max="770" width="40.44140625" style="323" customWidth="1"/>
    <col min="771" max="771" width="17.33203125" style="323" customWidth="1"/>
    <col min="772" max="772" width="10.33203125" style="323" customWidth="1"/>
    <col min="773" max="773" width="5.109375" style="323" customWidth="1"/>
    <col min="774" max="774" width="10.77734375" style="323" customWidth="1"/>
    <col min="775" max="775" width="8.21875" style="323" customWidth="1"/>
    <col min="776" max="776" width="9.6640625" style="323" customWidth="1"/>
    <col min="777" max="777" width="8.6640625" style="323" customWidth="1"/>
    <col min="778" max="779" width="7.44140625" style="323" customWidth="1"/>
    <col min="780" max="780" width="10" style="323" customWidth="1"/>
    <col min="781" max="781" width="9.88671875" style="323" bestFit="1" customWidth="1"/>
    <col min="782" max="782" width="14.109375" style="323" customWidth="1"/>
    <col min="783" max="783" width="10.77734375" style="323" customWidth="1"/>
    <col min="784" max="784" width="13.88671875" style="323" customWidth="1"/>
    <col min="785" max="785" width="30.77734375" style="323" customWidth="1"/>
    <col min="786" max="786" width="21.88671875" style="323" customWidth="1"/>
    <col min="787" max="787" width="21.77734375" style="323" customWidth="1"/>
    <col min="788" max="1024" width="10.88671875" style="323"/>
    <col min="1025" max="1025" width="4.33203125" style="323" bestFit="1" customWidth="1"/>
    <col min="1026" max="1026" width="40.44140625" style="323" customWidth="1"/>
    <col min="1027" max="1027" width="17.33203125" style="323" customWidth="1"/>
    <col min="1028" max="1028" width="10.33203125" style="323" customWidth="1"/>
    <col min="1029" max="1029" width="5.109375" style="323" customWidth="1"/>
    <col min="1030" max="1030" width="10.77734375" style="323" customWidth="1"/>
    <col min="1031" max="1031" width="8.21875" style="323" customWidth="1"/>
    <col min="1032" max="1032" width="9.6640625" style="323" customWidth="1"/>
    <col min="1033" max="1033" width="8.6640625" style="323" customWidth="1"/>
    <col min="1034" max="1035" width="7.44140625" style="323" customWidth="1"/>
    <col min="1036" max="1036" width="10" style="323" customWidth="1"/>
    <col min="1037" max="1037" width="9.88671875" style="323" bestFit="1" customWidth="1"/>
    <col min="1038" max="1038" width="14.109375" style="323" customWidth="1"/>
    <col min="1039" max="1039" width="10.77734375" style="323" customWidth="1"/>
    <col min="1040" max="1040" width="13.88671875" style="323" customWidth="1"/>
    <col min="1041" max="1041" width="30.77734375" style="323" customWidth="1"/>
    <col min="1042" max="1042" width="21.88671875" style="323" customWidth="1"/>
    <col min="1043" max="1043" width="21.77734375" style="323" customWidth="1"/>
    <col min="1044" max="1280" width="10.88671875" style="323"/>
    <col min="1281" max="1281" width="4.33203125" style="323" bestFit="1" customWidth="1"/>
    <col min="1282" max="1282" width="40.44140625" style="323" customWidth="1"/>
    <col min="1283" max="1283" width="17.33203125" style="323" customWidth="1"/>
    <col min="1284" max="1284" width="10.33203125" style="323" customWidth="1"/>
    <col min="1285" max="1285" width="5.109375" style="323" customWidth="1"/>
    <col min="1286" max="1286" width="10.77734375" style="323" customWidth="1"/>
    <col min="1287" max="1287" width="8.21875" style="323" customWidth="1"/>
    <col min="1288" max="1288" width="9.6640625" style="323" customWidth="1"/>
    <col min="1289" max="1289" width="8.6640625" style="323" customWidth="1"/>
    <col min="1290" max="1291" width="7.44140625" style="323" customWidth="1"/>
    <col min="1292" max="1292" width="10" style="323" customWidth="1"/>
    <col min="1293" max="1293" width="9.88671875" style="323" bestFit="1" customWidth="1"/>
    <col min="1294" max="1294" width="14.109375" style="323" customWidth="1"/>
    <col min="1295" max="1295" width="10.77734375" style="323" customWidth="1"/>
    <col min="1296" max="1296" width="13.88671875" style="323" customWidth="1"/>
    <col min="1297" max="1297" width="30.77734375" style="323" customWidth="1"/>
    <col min="1298" max="1298" width="21.88671875" style="323" customWidth="1"/>
    <col min="1299" max="1299" width="21.77734375" style="323" customWidth="1"/>
    <col min="1300" max="1536" width="10.88671875" style="323"/>
    <col min="1537" max="1537" width="4.33203125" style="323" bestFit="1" customWidth="1"/>
    <col min="1538" max="1538" width="40.44140625" style="323" customWidth="1"/>
    <col min="1539" max="1539" width="17.33203125" style="323" customWidth="1"/>
    <col min="1540" max="1540" width="10.33203125" style="323" customWidth="1"/>
    <col min="1541" max="1541" width="5.109375" style="323" customWidth="1"/>
    <col min="1542" max="1542" width="10.77734375" style="323" customWidth="1"/>
    <col min="1543" max="1543" width="8.21875" style="323" customWidth="1"/>
    <col min="1544" max="1544" width="9.6640625" style="323" customWidth="1"/>
    <col min="1545" max="1545" width="8.6640625" style="323" customWidth="1"/>
    <col min="1546" max="1547" width="7.44140625" style="323" customWidth="1"/>
    <col min="1548" max="1548" width="10" style="323" customWidth="1"/>
    <col min="1549" max="1549" width="9.88671875" style="323" bestFit="1" customWidth="1"/>
    <col min="1550" max="1550" width="14.109375" style="323" customWidth="1"/>
    <col min="1551" max="1551" width="10.77734375" style="323" customWidth="1"/>
    <col min="1552" max="1552" width="13.88671875" style="323" customWidth="1"/>
    <col min="1553" max="1553" width="30.77734375" style="323" customWidth="1"/>
    <col min="1554" max="1554" width="21.88671875" style="323" customWidth="1"/>
    <col min="1555" max="1555" width="21.77734375" style="323" customWidth="1"/>
    <col min="1556" max="1792" width="10.88671875" style="323"/>
    <col min="1793" max="1793" width="4.33203125" style="323" bestFit="1" customWidth="1"/>
    <col min="1794" max="1794" width="40.44140625" style="323" customWidth="1"/>
    <col min="1795" max="1795" width="17.33203125" style="323" customWidth="1"/>
    <col min="1796" max="1796" width="10.33203125" style="323" customWidth="1"/>
    <col min="1797" max="1797" width="5.109375" style="323" customWidth="1"/>
    <col min="1798" max="1798" width="10.77734375" style="323" customWidth="1"/>
    <col min="1799" max="1799" width="8.21875" style="323" customWidth="1"/>
    <col min="1800" max="1800" width="9.6640625" style="323" customWidth="1"/>
    <col min="1801" max="1801" width="8.6640625" style="323" customWidth="1"/>
    <col min="1802" max="1803" width="7.44140625" style="323" customWidth="1"/>
    <col min="1804" max="1804" width="10" style="323" customWidth="1"/>
    <col min="1805" max="1805" width="9.88671875" style="323" bestFit="1" customWidth="1"/>
    <col min="1806" max="1806" width="14.109375" style="323" customWidth="1"/>
    <col min="1807" max="1807" width="10.77734375" style="323" customWidth="1"/>
    <col min="1808" max="1808" width="13.88671875" style="323" customWidth="1"/>
    <col min="1809" max="1809" width="30.77734375" style="323" customWidth="1"/>
    <col min="1810" max="1810" width="21.88671875" style="323" customWidth="1"/>
    <col min="1811" max="1811" width="21.77734375" style="323" customWidth="1"/>
    <col min="1812" max="2048" width="10.88671875" style="323"/>
    <col min="2049" max="2049" width="4.33203125" style="323" bestFit="1" customWidth="1"/>
    <col min="2050" max="2050" width="40.44140625" style="323" customWidth="1"/>
    <col min="2051" max="2051" width="17.33203125" style="323" customWidth="1"/>
    <col min="2052" max="2052" width="10.33203125" style="323" customWidth="1"/>
    <col min="2053" max="2053" width="5.109375" style="323" customWidth="1"/>
    <col min="2054" max="2054" width="10.77734375" style="323" customWidth="1"/>
    <col min="2055" max="2055" width="8.21875" style="323" customWidth="1"/>
    <col min="2056" max="2056" width="9.6640625" style="323" customWidth="1"/>
    <col min="2057" max="2057" width="8.6640625" style="323" customWidth="1"/>
    <col min="2058" max="2059" width="7.44140625" style="323" customWidth="1"/>
    <col min="2060" max="2060" width="10" style="323" customWidth="1"/>
    <col min="2061" max="2061" width="9.88671875" style="323" bestFit="1" customWidth="1"/>
    <col min="2062" max="2062" width="14.109375" style="323" customWidth="1"/>
    <col min="2063" max="2063" width="10.77734375" style="323" customWidth="1"/>
    <col min="2064" max="2064" width="13.88671875" style="323" customWidth="1"/>
    <col min="2065" max="2065" width="30.77734375" style="323" customWidth="1"/>
    <col min="2066" max="2066" width="21.88671875" style="323" customWidth="1"/>
    <col min="2067" max="2067" width="21.77734375" style="323" customWidth="1"/>
    <col min="2068" max="2304" width="10.88671875" style="323"/>
    <col min="2305" max="2305" width="4.33203125" style="323" bestFit="1" customWidth="1"/>
    <col min="2306" max="2306" width="40.44140625" style="323" customWidth="1"/>
    <col min="2307" max="2307" width="17.33203125" style="323" customWidth="1"/>
    <col min="2308" max="2308" width="10.33203125" style="323" customWidth="1"/>
    <col min="2309" max="2309" width="5.109375" style="323" customWidth="1"/>
    <col min="2310" max="2310" width="10.77734375" style="323" customWidth="1"/>
    <col min="2311" max="2311" width="8.21875" style="323" customWidth="1"/>
    <col min="2312" max="2312" width="9.6640625" style="323" customWidth="1"/>
    <col min="2313" max="2313" width="8.6640625" style="323" customWidth="1"/>
    <col min="2314" max="2315" width="7.44140625" style="323" customWidth="1"/>
    <col min="2316" max="2316" width="10" style="323" customWidth="1"/>
    <col min="2317" max="2317" width="9.88671875" style="323" bestFit="1" customWidth="1"/>
    <col min="2318" max="2318" width="14.109375" style="323" customWidth="1"/>
    <col min="2319" max="2319" width="10.77734375" style="323" customWidth="1"/>
    <col min="2320" max="2320" width="13.88671875" style="323" customWidth="1"/>
    <col min="2321" max="2321" width="30.77734375" style="323" customWidth="1"/>
    <col min="2322" max="2322" width="21.88671875" style="323" customWidth="1"/>
    <col min="2323" max="2323" width="21.77734375" style="323" customWidth="1"/>
    <col min="2324" max="2560" width="10.88671875" style="323"/>
    <col min="2561" max="2561" width="4.33203125" style="323" bestFit="1" customWidth="1"/>
    <col min="2562" max="2562" width="40.44140625" style="323" customWidth="1"/>
    <col min="2563" max="2563" width="17.33203125" style="323" customWidth="1"/>
    <col min="2564" max="2564" width="10.33203125" style="323" customWidth="1"/>
    <col min="2565" max="2565" width="5.109375" style="323" customWidth="1"/>
    <col min="2566" max="2566" width="10.77734375" style="323" customWidth="1"/>
    <col min="2567" max="2567" width="8.21875" style="323" customWidth="1"/>
    <col min="2568" max="2568" width="9.6640625" style="323" customWidth="1"/>
    <col min="2569" max="2569" width="8.6640625" style="323" customWidth="1"/>
    <col min="2570" max="2571" width="7.44140625" style="323" customWidth="1"/>
    <col min="2572" max="2572" width="10" style="323" customWidth="1"/>
    <col min="2573" max="2573" width="9.88671875" style="323" bestFit="1" customWidth="1"/>
    <col min="2574" max="2574" width="14.109375" style="323" customWidth="1"/>
    <col min="2575" max="2575" width="10.77734375" style="323" customWidth="1"/>
    <col min="2576" max="2576" width="13.88671875" style="323" customWidth="1"/>
    <col min="2577" max="2577" width="30.77734375" style="323" customWidth="1"/>
    <col min="2578" max="2578" width="21.88671875" style="323" customWidth="1"/>
    <col min="2579" max="2579" width="21.77734375" style="323" customWidth="1"/>
    <col min="2580" max="2816" width="10.88671875" style="323"/>
    <col min="2817" max="2817" width="4.33203125" style="323" bestFit="1" customWidth="1"/>
    <col min="2818" max="2818" width="40.44140625" style="323" customWidth="1"/>
    <col min="2819" max="2819" width="17.33203125" style="323" customWidth="1"/>
    <col min="2820" max="2820" width="10.33203125" style="323" customWidth="1"/>
    <col min="2821" max="2821" width="5.109375" style="323" customWidth="1"/>
    <col min="2822" max="2822" width="10.77734375" style="323" customWidth="1"/>
    <col min="2823" max="2823" width="8.21875" style="323" customWidth="1"/>
    <col min="2824" max="2824" width="9.6640625" style="323" customWidth="1"/>
    <col min="2825" max="2825" width="8.6640625" style="323" customWidth="1"/>
    <col min="2826" max="2827" width="7.44140625" style="323" customWidth="1"/>
    <col min="2828" max="2828" width="10" style="323" customWidth="1"/>
    <col min="2829" max="2829" width="9.88671875" style="323" bestFit="1" customWidth="1"/>
    <col min="2830" max="2830" width="14.109375" style="323" customWidth="1"/>
    <col min="2831" max="2831" width="10.77734375" style="323" customWidth="1"/>
    <col min="2832" max="2832" width="13.88671875" style="323" customWidth="1"/>
    <col min="2833" max="2833" width="30.77734375" style="323" customWidth="1"/>
    <col min="2834" max="2834" width="21.88671875" style="323" customWidth="1"/>
    <col min="2835" max="2835" width="21.77734375" style="323" customWidth="1"/>
    <col min="2836" max="3072" width="10.88671875" style="323"/>
    <col min="3073" max="3073" width="4.33203125" style="323" bestFit="1" customWidth="1"/>
    <col min="3074" max="3074" width="40.44140625" style="323" customWidth="1"/>
    <col min="3075" max="3075" width="17.33203125" style="323" customWidth="1"/>
    <col min="3076" max="3076" width="10.33203125" style="323" customWidth="1"/>
    <col min="3077" max="3077" width="5.109375" style="323" customWidth="1"/>
    <col min="3078" max="3078" width="10.77734375" style="323" customWidth="1"/>
    <col min="3079" max="3079" width="8.21875" style="323" customWidth="1"/>
    <col min="3080" max="3080" width="9.6640625" style="323" customWidth="1"/>
    <col min="3081" max="3081" width="8.6640625" style="323" customWidth="1"/>
    <col min="3082" max="3083" width="7.44140625" style="323" customWidth="1"/>
    <col min="3084" max="3084" width="10" style="323" customWidth="1"/>
    <col min="3085" max="3085" width="9.88671875" style="323" bestFit="1" customWidth="1"/>
    <col min="3086" max="3086" width="14.109375" style="323" customWidth="1"/>
    <col min="3087" max="3087" width="10.77734375" style="323" customWidth="1"/>
    <col min="3088" max="3088" width="13.88671875" style="323" customWidth="1"/>
    <col min="3089" max="3089" width="30.77734375" style="323" customWidth="1"/>
    <col min="3090" max="3090" width="21.88671875" style="323" customWidth="1"/>
    <col min="3091" max="3091" width="21.77734375" style="323" customWidth="1"/>
    <col min="3092" max="3328" width="10.88671875" style="323"/>
    <col min="3329" max="3329" width="4.33203125" style="323" bestFit="1" customWidth="1"/>
    <col min="3330" max="3330" width="40.44140625" style="323" customWidth="1"/>
    <col min="3331" max="3331" width="17.33203125" style="323" customWidth="1"/>
    <col min="3332" max="3332" width="10.33203125" style="323" customWidth="1"/>
    <col min="3333" max="3333" width="5.109375" style="323" customWidth="1"/>
    <col min="3334" max="3334" width="10.77734375" style="323" customWidth="1"/>
    <col min="3335" max="3335" width="8.21875" style="323" customWidth="1"/>
    <col min="3336" max="3336" width="9.6640625" style="323" customWidth="1"/>
    <col min="3337" max="3337" width="8.6640625" style="323" customWidth="1"/>
    <col min="3338" max="3339" width="7.44140625" style="323" customWidth="1"/>
    <col min="3340" max="3340" width="10" style="323" customWidth="1"/>
    <col min="3341" max="3341" width="9.88671875" style="323" bestFit="1" customWidth="1"/>
    <col min="3342" max="3342" width="14.109375" style="323" customWidth="1"/>
    <col min="3343" max="3343" width="10.77734375" style="323" customWidth="1"/>
    <col min="3344" max="3344" width="13.88671875" style="323" customWidth="1"/>
    <col min="3345" max="3345" width="30.77734375" style="323" customWidth="1"/>
    <col min="3346" max="3346" width="21.88671875" style="323" customWidth="1"/>
    <col min="3347" max="3347" width="21.77734375" style="323" customWidth="1"/>
    <col min="3348" max="3584" width="10.88671875" style="323"/>
    <col min="3585" max="3585" width="4.33203125" style="323" bestFit="1" customWidth="1"/>
    <col min="3586" max="3586" width="40.44140625" style="323" customWidth="1"/>
    <col min="3587" max="3587" width="17.33203125" style="323" customWidth="1"/>
    <col min="3588" max="3588" width="10.33203125" style="323" customWidth="1"/>
    <col min="3589" max="3589" width="5.109375" style="323" customWidth="1"/>
    <col min="3590" max="3590" width="10.77734375" style="323" customWidth="1"/>
    <col min="3591" max="3591" width="8.21875" style="323" customWidth="1"/>
    <col min="3592" max="3592" width="9.6640625" style="323" customWidth="1"/>
    <col min="3593" max="3593" width="8.6640625" style="323" customWidth="1"/>
    <col min="3594" max="3595" width="7.44140625" style="323" customWidth="1"/>
    <col min="3596" max="3596" width="10" style="323" customWidth="1"/>
    <col min="3597" max="3597" width="9.88671875" style="323" bestFit="1" customWidth="1"/>
    <col min="3598" max="3598" width="14.109375" style="323" customWidth="1"/>
    <col min="3599" max="3599" width="10.77734375" style="323" customWidth="1"/>
    <col min="3600" max="3600" width="13.88671875" style="323" customWidth="1"/>
    <col min="3601" max="3601" width="30.77734375" style="323" customWidth="1"/>
    <col min="3602" max="3602" width="21.88671875" style="323" customWidth="1"/>
    <col min="3603" max="3603" width="21.77734375" style="323" customWidth="1"/>
    <col min="3604" max="3840" width="10.88671875" style="323"/>
    <col min="3841" max="3841" width="4.33203125" style="323" bestFit="1" customWidth="1"/>
    <col min="3842" max="3842" width="40.44140625" style="323" customWidth="1"/>
    <col min="3843" max="3843" width="17.33203125" style="323" customWidth="1"/>
    <col min="3844" max="3844" width="10.33203125" style="323" customWidth="1"/>
    <col min="3845" max="3845" width="5.109375" style="323" customWidth="1"/>
    <col min="3846" max="3846" width="10.77734375" style="323" customWidth="1"/>
    <col min="3847" max="3847" width="8.21875" style="323" customWidth="1"/>
    <col min="3848" max="3848" width="9.6640625" style="323" customWidth="1"/>
    <col min="3849" max="3849" width="8.6640625" style="323" customWidth="1"/>
    <col min="3850" max="3851" width="7.44140625" style="323" customWidth="1"/>
    <col min="3852" max="3852" width="10" style="323" customWidth="1"/>
    <col min="3853" max="3853" width="9.88671875" style="323" bestFit="1" customWidth="1"/>
    <col min="3854" max="3854" width="14.109375" style="323" customWidth="1"/>
    <col min="3855" max="3855" width="10.77734375" style="323" customWidth="1"/>
    <col min="3856" max="3856" width="13.88671875" style="323" customWidth="1"/>
    <col min="3857" max="3857" width="30.77734375" style="323" customWidth="1"/>
    <col min="3858" max="3858" width="21.88671875" style="323" customWidth="1"/>
    <col min="3859" max="3859" width="21.77734375" style="323" customWidth="1"/>
    <col min="3860" max="4096" width="10.88671875" style="323"/>
    <col min="4097" max="4097" width="4.33203125" style="323" bestFit="1" customWidth="1"/>
    <col min="4098" max="4098" width="40.44140625" style="323" customWidth="1"/>
    <col min="4099" max="4099" width="17.33203125" style="323" customWidth="1"/>
    <col min="4100" max="4100" width="10.33203125" style="323" customWidth="1"/>
    <col min="4101" max="4101" width="5.109375" style="323" customWidth="1"/>
    <col min="4102" max="4102" width="10.77734375" style="323" customWidth="1"/>
    <col min="4103" max="4103" width="8.21875" style="323" customWidth="1"/>
    <col min="4104" max="4104" width="9.6640625" style="323" customWidth="1"/>
    <col min="4105" max="4105" width="8.6640625" style="323" customWidth="1"/>
    <col min="4106" max="4107" width="7.44140625" style="323" customWidth="1"/>
    <col min="4108" max="4108" width="10" style="323" customWidth="1"/>
    <col min="4109" max="4109" width="9.88671875" style="323" bestFit="1" customWidth="1"/>
    <col min="4110" max="4110" width="14.109375" style="323" customWidth="1"/>
    <col min="4111" max="4111" width="10.77734375" style="323" customWidth="1"/>
    <col min="4112" max="4112" width="13.88671875" style="323" customWidth="1"/>
    <col min="4113" max="4113" width="30.77734375" style="323" customWidth="1"/>
    <col min="4114" max="4114" width="21.88671875" style="323" customWidth="1"/>
    <col min="4115" max="4115" width="21.77734375" style="323" customWidth="1"/>
    <col min="4116" max="4352" width="10.88671875" style="323"/>
    <col min="4353" max="4353" width="4.33203125" style="323" bestFit="1" customWidth="1"/>
    <col min="4354" max="4354" width="40.44140625" style="323" customWidth="1"/>
    <col min="4355" max="4355" width="17.33203125" style="323" customWidth="1"/>
    <col min="4356" max="4356" width="10.33203125" style="323" customWidth="1"/>
    <col min="4357" max="4357" width="5.109375" style="323" customWidth="1"/>
    <col min="4358" max="4358" width="10.77734375" style="323" customWidth="1"/>
    <col min="4359" max="4359" width="8.21875" style="323" customWidth="1"/>
    <col min="4360" max="4360" width="9.6640625" style="323" customWidth="1"/>
    <col min="4361" max="4361" width="8.6640625" style="323" customWidth="1"/>
    <col min="4362" max="4363" width="7.44140625" style="323" customWidth="1"/>
    <col min="4364" max="4364" width="10" style="323" customWidth="1"/>
    <col min="4365" max="4365" width="9.88671875" style="323" bestFit="1" customWidth="1"/>
    <col min="4366" max="4366" width="14.109375" style="323" customWidth="1"/>
    <col min="4367" max="4367" width="10.77734375" style="323" customWidth="1"/>
    <col min="4368" max="4368" width="13.88671875" style="323" customWidth="1"/>
    <col min="4369" max="4369" width="30.77734375" style="323" customWidth="1"/>
    <col min="4370" max="4370" width="21.88671875" style="323" customWidth="1"/>
    <col min="4371" max="4371" width="21.77734375" style="323" customWidth="1"/>
    <col min="4372" max="4608" width="10.88671875" style="323"/>
    <col min="4609" max="4609" width="4.33203125" style="323" bestFit="1" customWidth="1"/>
    <col min="4610" max="4610" width="40.44140625" style="323" customWidth="1"/>
    <col min="4611" max="4611" width="17.33203125" style="323" customWidth="1"/>
    <col min="4612" max="4612" width="10.33203125" style="323" customWidth="1"/>
    <col min="4613" max="4613" width="5.109375" style="323" customWidth="1"/>
    <col min="4614" max="4614" width="10.77734375" style="323" customWidth="1"/>
    <col min="4615" max="4615" width="8.21875" style="323" customWidth="1"/>
    <col min="4616" max="4616" width="9.6640625" style="323" customWidth="1"/>
    <col min="4617" max="4617" width="8.6640625" style="323" customWidth="1"/>
    <col min="4618" max="4619" width="7.44140625" style="323" customWidth="1"/>
    <col min="4620" max="4620" width="10" style="323" customWidth="1"/>
    <col min="4621" max="4621" width="9.88671875" style="323" bestFit="1" customWidth="1"/>
    <col min="4622" max="4622" width="14.109375" style="323" customWidth="1"/>
    <col min="4623" max="4623" width="10.77734375" style="323" customWidth="1"/>
    <col min="4624" max="4624" width="13.88671875" style="323" customWidth="1"/>
    <col min="4625" max="4625" width="30.77734375" style="323" customWidth="1"/>
    <col min="4626" max="4626" width="21.88671875" style="323" customWidth="1"/>
    <col min="4627" max="4627" width="21.77734375" style="323" customWidth="1"/>
    <col min="4628" max="4864" width="10.88671875" style="323"/>
    <col min="4865" max="4865" width="4.33203125" style="323" bestFit="1" customWidth="1"/>
    <col min="4866" max="4866" width="40.44140625" style="323" customWidth="1"/>
    <col min="4867" max="4867" width="17.33203125" style="323" customWidth="1"/>
    <col min="4868" max="4868" width="10.33203125" style="323" customWidth="1"/>
    <col min="4869" max="4869" width="5.109375" style="323" customWidth="1"/>
    <col min="4870" max="4870" width="10.77734375" style="323" customWidth="1"/>
    <col min="4871" max="4871" width="8.21875" style="323" customWidth="1"/>
    <col min="4872" max="4872" width="9.6640625" style="323" customWidth="1"/>
    <col min="4873" max="4873" width="8.6640625" style="323" customWidth="1"/>
    <col min="4874" max="4875" width="7.44140625" style="323" customWidth="1"/>
    <col min="4876" max="4876" width="10" style="323" customWidth="1"/>
    <col min="4877" max="4877" width="9.88671875" style="323" bestFit="1" customWidth="1"/>
    <col min="4878" max="4878" width="14.109375" style="323" customWidth="1"/>
    <col min="4879" max="4879" width="10.77734375" style="323" customWidth="1"/>
    <col min="4880" max="4880" width="13.88671875" style="323" customWidth="1"/>
    <col min="4881" max="4881" width="30.77734375" style="323" customWidth="1"/>
    <col min="4882" max="4882" width="21.88671875" style="323" customWidth="1"/>
    <col min="4883" max="4883" width="21.77734375" style="323" customWidth="1"/>
    <col min="4884" max="5120" width="10.88671875" style="323"/>
    <col min="5121" max="5121" width="4.33203125" style="323" bestFit="1" customWidth="1"/>
    <col min="5122" max="5122" width="40.44140625" style="323" customWidth="1"/>
    <col min="5123" max="5123" width="17.33203125" style="323" customWidth="1"/>
    <col min="5124" max="5124" width="10.33203125" style="323" customWidth="1"/>
    <col min="5125" max="5125" width="5.109375" style="323" customWidth="1"/>
    <col min="5126" max="5126" width="10.77734375" style="323" customWidth="1"/>
    <col min="5127" max="5127" width="8.21875" style="323" customWidth="1"/>
    <col min="5128" max="5128" width="9.6640625" style="323" customWidth="1"/>
    <col min="5129" max="5129" width="8.6640625" style="323" customWidth="1"/>
    <col min="5130" max="5131" width="7.44140625" style="323" customWidth="1"/>
    <col min="5132" max="5132" width="10" style="323" customWidth="1"/>
    <col min="5133" max="5133" width="9.88671875" style="323" bestFit="1" customWidth="1"/>
    <col min="5134" max="5134" width="14.109375" style="323" customWidth="1"/>
    <col min="5135" max="5135" width="10.77734375" style="323" customWidth="1"/>
    <col min="5136" max="5136" width="13.88671875" style="323" customWidth="1"/>
    <col min="5137" max="5137" width="30.77734375" style="323" customWidth="1"/>
    <col min="5138" max="5138" width="21.88671875" style="323" customWidth="1"/>
    <col min="5139" max="5139" width="21.77734375" style="323" customWidth="1"/>
    <col min="5140" max="5376" width="10.88671875" style="323"/>
    <col min="5377" max="5377" width="4.33203125" style="323" bestFit="1" customWidth="1"/>
    <col min="5378" max="5378" width="40.44140625" style="323" customWidth="1"/>
    <col min="5379" max="5379" width="17.33203125" style="323" customWidth="1"/>
    <col min="5380" max="5380" width="10.33203125" style="323" customWidth="1"/>
    <col min="5381" max="5381" width="5.109375" style="323" customWidth="1"/>
    <col min="5382" max="5382" width="10.77734375" style="323" customWidth="1"/>
    <col min="5383" max="5383" width="8.21875" style="323" customWidth="1"/>
    <col min="5384" max="5384" width="9.6640625" style="323" customWidth="1"/>
    <col min="5385" max="5385" width="8.6640625" style="323" customWidth="1"/>
    <col min="5386" max="5387" width="7.44140625" style="323" customWidth="1"/>
    <col min="5388" max="5388" width="10" style="323" customWidth="1"/>
    <col min="5389" max="5389" width="9.88671875" style="323" bestFit="1" customWidth="1"/>
    <col min="5390" max="5390" width="14.109375" style="323" customWidth="1"/>
    <col min="5391" max="5391" width="10.77734375" style="323" customWidth="1"/>
    <col min="5392" max="5392" width="13.88671875" style="323" customWidth="1"/>
    <col min="5393" max="5393" width="30.77734375" style="323" customWidth="1"/>
    <col min="5394" max="5394" width="21.88671875" style="323" customWidth="1"/>
    <col min="5395" max="5395" width="21.77734375" style="323" customWidth="1"/>
    <col min="5396" max="5632" width="10.88671875" style="323"/>
    <col min="5633" max="5633" width="4.33203125" style="323" bestFit="1" customWidth="1"/>
    <col min="5634" max="5634" width="40.44140625" style="323" customWidth="1"/>
    <col min="5635" max="5635" width="17.33203125" style="323" customWidth="1"/>
    <col min="5636" max="5636" width="10.33203125" style="323" customWidth="1"/>
    <col min="5637" max="5637" width="5.109375" style="323" customWidth="1"/>
    <col min="5638" max="5638" width="10.77734375" style="323" customWidth="1"/>
    <col min="5639" max="5639" width="8.21875" style="323" customWidth="1"/>
    <col min="5640" max="5640" width="9.6640625" style="323" customWidth="1"/>
    <col min="5641" max="5641" width="8.6640625" style="323" customWidth="1"/>
    <col min="5642" max="5643" width="7.44140625" style="323" customWidth="1"/>
    <col min="5644" max="5644" width="10" style="323" customWidth="1"/>
    <col min="5645" max="5645" width="9.88671875" style="323" bestFit="1" customWidth="1"/>
    <col min="5646" max="5646" width="14.109375" style="323" customWidth="1"/>
    <col min="5647" max="5647" width="10.77734375" style="323" customWidth="1"/>
    <col min="5648" max="5648" width="13.88671875" style="323" customWidth="1"/>
    <col min="5649" max="5649" width="30.77734375" style="323" customWidth="1"/>
    <col min="5650" max="5650" width="21.88671875" style="323" customWidth="1"/>
    <col min="5651" max="5651" width="21.77734375" style="323" customWidth="1"/>
    <col min="5652" max="5888" width="10.88671875" style="323"/>
    <col min="5889" max="5889" width="4.33203125" style="323" bestFit="1" customWidth="1"/>
    <col min="5890" max="5890" width="40.44140625" style="323" customWidth="1"/>
    <col min="5891" max="5891" width="17.33203125" style="323" customWidth="1"/>
    <col min="5892" max="5892" width="10.33203125" style="323" customWidth="1"/>
    <col min="5893" max="5893" width="5.109375" style="323" customWidth="1"/>
    <col min="5894" max="5894" width="10.77734375" style="323" customWidth="1"/>
    <col min="5895" max="5895" width="8.21875" style="323" customWidth="1"/>
    <col min="5896" max="5896" width="9.6640625" style="323" customWidth="1"/>
    <col min="5897" max="5897" width="8.6640625" style="323" customWidth="1"/>
    <col min="5898" max="5899" width="7.44140625" style="323" customWidth="1"/>
    <col min="5900" max="5900" width="10" style="323" customWidth="1"/>
    <col min="5901" max="5901" width="9.88671875" style="323" bestFit="1" customWidth="1"/>
    <col min="5902" max="5902" width="14.109375" style="323" customWidth="1"/>
    <col min="5903" max="5903" width="10.77734375" style="323" customWidth="1"/>
    <col min="5904" max="5904" width="13.88671875" style="323" customWidth="1"/>
    <col min="5905" max="5905" width="30.77734375" style="323" customWidth="1"/>
    <col min="5906" max="5906" width="21.88671875" style="323" customWidth="1"/>
    <col min="5907" max="5907" width="21.77734375" style="323" customWidth="1"/>
    <col min="5908" max="6144" width="10.88671875" style="323"/>
    <col min="6145" max="6145" width="4.33203125" style="323" bestFit="1" customWidth="1"/>
    <col min="6146" max="6146" width="40.44140625" style="323" customWidth="1"/>
    <col min="6147" max="6147" width="17.33203125" style="323" customWidth="1"/>
    <col min="6148" max="6148" width="10.33203125" style="323" customWidth="1"/>
    <col min="6149" max="6149" width="5.109375" style="323" customWidth="1"/>
    <col min="6150" max="6150" width="10.77734375" style="323" customWidth="1"/>
    <col min="6151" max="6151" width="8.21875" style="323" customWidth="1"/>
    <col min="6152" max="6152" width="9.6640625" style="323" customWidth="1"/>
    <col min="6153" max="6153" width="8.6640625" style="323" customWidth="1"/>
    <col min="6154" max="6155" width="7.44140625" style="323" customWidth="1"/>
    <col min="6156" max="6156" width="10" style="323" customWidth="1"/>
    <col min="6157" max="6157" width="9.88671875" style="323" bestFit="1" customWidth="1"/>
    <col min="6158" max="6158" width="14.109375" style="323" customWidth="1"/>
    <col min="6159" max="6159" width="10.77734375" style="323" customWidth="1"/>
    <col min="6160" max="6160" width="13.88671875" style="323" customWidth="1"/>
    <col min="6161" max="6161" width="30.77734375" style="323" customWidth="1"/>
    <col min="6162" max="6162" width="21.88671875" style="323" customWidth="1"/>
    <col min="6163" max="6163" width="21.77734375" style="323" customWidth="1"/>
    <col min="6164" max="6400" width="10.88671875" style="323"/>
    <col min="6401" max="6401" width="4.33203125" style="323" bestFit="1" customWidth="1"/>
    <col min="6402" max="6402" width="40.44140625" style="323" customWidth="1"/>
    <col min="6403" max="6403" width="17.33203125" style="323" customWidth="1"/>
    <col min="6404" max="6404" width="10.33203125" style="323" customWidth="1"/>
    <col min="6405" max="6405" width="5.109375" style="323" customWidth="1"/>
    <col min="6406" max="6406" width="10.77734375" style="323" customWidth="1"/>
    <col min="6407" max="6407" width="8.21875" style="323" customWidth="1"/>
    <col min="6408" max="6408" width="9.6640625" style="323" customWidth="1"/>
    <col min="6409" max="6409" width="8.6640625" style="323" customWidth="1"/>
    <col min="6410" max="6411" width="7.44140625" style="323" customWidth="1"/>
    <col min="6412" max="6412" width="10" style="323" customWidth="1"/>
    <col min="6413" max="6413" width="9.88671875" style="323" bestFit="1" customWidth="1"/>
    <col min="6414" max="6414" width="14.109375" style="323" customWidth="1"/>
    <col min="6415" max="6415" width="10.77734375" style="323" customWidth="1"/>
    <col min="6416" max="6416" width="13.88671875" style="323" customWidth="1"/>
    <col min="6417" max="6417" width="30.77734375" style="323" customWidth="1"/>
    <col min="6418" max="6418" width="21.88671875" style="323" customWidth="1"/>
    <col min="6419" max="6419" width="21.77734375" style="323" customWidth="1"/>
    <col min="6420" max="6656" width="10.88671875" style="323"/>
    <col min="6657" max="6657" width="4.33203125" style="323" bestFit="1" customWidth="1"/>
    <col min="6658" max="6658" width="40.44140625" style="323" customWidth="1"/>
    <col min="6659" max="6659" width="17.33203125" style="323" customWidth="1"/>
    <col min="6660" max="6660" width="10.33203125" style="323" customWidth="1"/>
    <col min="6661" max="6661" width="5.109375" style="323" customWidth="1"/>
    <col min="6662" max="6662" width="10.77734375" style="323" customWidth="1"/>
    <col min="6663" max="6663" width="8.21875" style="323" customWidth="1"/>
    <col min="6664" max="6664" width="9.6640625" style="323" customWidth="1"/>
    <col min="6665" max="6665" width="8.6640625" style="323" customWidth="1"/>
    <col min="6666" max="6667" width="7.44140625" style="323" customWidth="1"/>
    <col min="6668" max="6668" width="10" style="323" customWidth="1"/>
    <col min="6669" max="6669" width="9.88671875" style="323" bestFit="1" customWidth="1"/>
    <col min="6670" max="6670" width="14.109375" style="323" customWidth="1"/>
    <col min="6671" max="6671" width="10.77734375" style="323" customWidth="1"/>
    <col min="6672" max="6672" width="13.88671875" style="323" customWidth="1"/>
    <col min="6673" max="6673" width="30.77734375" style="323" customWidth="1"/>
    <col min="6674" max="6674" width="21.88671875" style="323" customWidth="1"/>
    <col min="6675" max="6675" width="21.77734375" style="323" customWidth="1"/>
    <col min="6676" max="6912" width="10.88671875" style="323"/>
    <col min="6913" max="6913" width="4.33203125" style="323" bestFit="1" customWidth="1"/>
    <col min="6914" max="6914" width="40.44140625" style="323" customWidth="1"/>
    <col min="6915" max="6915" width="17.33203125" style="323" customWidth="1"/>
    <col min="6916" max="6916" width="10.33203125" style="323" customWidth="1"/>
    <col min="6917" max="6917" width="5.109375" style="323" customWidth="1"/>
    <col min="6918" max="6918" width="10.77734375" style="323" customWidth="1"/>
    <col min="6919" max="6919" width="8.21875" style="323" customWidth="1"/>
    <col min="6920" max="6920" width="9.6640625" style="323" customWidth="1"/>
    <col min="6921" max="6921" width="8.6640625" style="323" customWidth="1"/>
    <col min="6922" max="6923" width="7.44140625" style="323" customWidth="1"/>
    <col min="6924" max="6924" width="10" style="323" customWidth="1"/>
    <col min="6925" max="6925" width="9.88671875" style="323" bestFit="1" customWidth="1"/>
    <col min="6926" max="6926" width="14.109375" style="323" customWidth="1"/>
    <col min="6927" max="6927" width="10.77734375" style="323" customWidth="1"/>
    <col min="6928" max="6928" width="13.88671875" style="323" customWidth="1"/>
    <col min="6929" max="6929" width="30.77734375" style="323" customWidth="1"/>
    <col min="6930" max="6930" width="21.88671875" style="323" customWidth="1"/>
    <col min="6931" max="6931" width="21.77734375" style="323" customWidth="1"/>
    <col min="6932" max="7168" width="10.88671875" style="323"/>
    <col min="7169" max="7169" width="4.33203125" style="323" bestFit="1" customWidth="1"/>
    <col min="7170" max="7170" width="40.44140625" style="323" customWidth="1"/>
    <col min="7171" max="7171" width="17.33203125" style="323" customWidth="1"/>
    <col min="7172" max="7172" width="10.33203125" style="323" customWidth="1"/>
    <col min="7173" max="7173" width="5.109375" style="323" customWidth="1"/>
    <col min="7174" max="7174" width="10.77734375" style="323" customWidth="1"/>
    <col min="7175" max="7175" width="8.21875" style="323" customWidth="1"/>
    <col min="7176" max="7176" width="9.6640625" style="323" customWidth="1"/>
    <col min="7177" max="7177" width="8.6640625" style="323" customWidth="1"/>
    <col min="7178" max="7179" width="7.44140625" style="323" customWidth="1"/>
    <col min="7180" max="7180" width="10" style="323" customWidth="1"/>
    <col min="7181" max="7181" width="9.88671875" style="323" bestFit="1" customWidth="1"/>
    <col min="7182" max="7182" width="14.109375" style="323" customWidth="1"/>
    <col min="7183" max="7183" width="10.77734375" style="323" customWidth="1"/>
    <col min="7184" max="7184" width="13.88671875" style="323" customWidth="1"/>
    <col min="7185" max="7185" width="30.77734375" style="323" customWidth="1"/>
    <col min="7186" max="7186" width="21.88671875" style="323" customWidth="1"/>
    <col min="7187" max="7187" width="21.77734375" style="323" customWidth="1"/>
    <col min="7188" max="7424" width="10.88671875" style="323"/>
    <col min="7425" max="7425" width="4.33203125" style="323" bestFit="1" customWidth="1"/>
    <col min="7426" max="7426" width="40.44140625" style="323" customWidth="1"/>
    <col min="7427" max="7427" width="17.33203125" style="323" customWidth="1"/>
    <col min="7428" max="7428" width="10.33203125" style="323" customWidth="1"/>
    <col min="7429" max="7429" width="5.109375" style="323" customWidth="1"/>
    <col min="7430" max="7430" width="10.77734375" style="323" customWidth="1"/>
    <col min="7431" max="7431" width="8.21875" style="323" customWidth="1"/>
    <col min="7432" max="7432" width="9.6640625" style="323" customWidth="1"/>
    <col min="7433" max="7433" width="8.6640625" style="323" customWidth="1"/>
    <col min="7434" max="7435" width="7.44140625" style="323" customWidth="1"/>
    <col min="7436" max="7436" width="10" style="323" customWidth="1"/>
    <col min="7437" max="7437" width="9.88671875" style="323" bestFit="1" customWidth="1"/>
    <col min="7438" max="7438" width="14.109375" style="323" customWidth="1"/>
    <col min="7439" max="7439" width="10.77734375" style="323" customWidth="1"/>
    <col min="7440" max="7440" width="13.88671875" style="323" customWidth="1"/>
    <col min="7441" max="7441" width="30.77734375" style="323" customWidth="1"/>
    <col min="7442" max="7442" width="21.88671875" style="323" customWidth="1"/>
    <col min="7443" max="7443" width="21.77734375" style="323" customWidth="1"/>
    <col min="7444" max="7680" width="10.88671875" style="323"/>
    <col min="7681" max="7681" width="4.33203125" style="323" bestFit="1" customWidth="1"/>
    <col min="7682" max="7682" width="40.44140625" style="323" customWidth="1"/>
    <col min="7683" max="7683" width="17.33203125" style="323" customWidth="1"/>
    <col min="7684" max="7684" width="10.33203125" style="323" customWidth="1"/>
    <col min="7685" max="7685" width="5.109375" style="323" customWidth="1"/>
    <col min="7686" max="7686" width="10.77734375" style="323" customWidth="1"/>
    <col min="7687" max="7687" width="8.21875" style="323" customWidth="1"/>
    <col min="7688" max="7688" width="9.6640625" style="323" customWidth="1"/>
    <col min="7689" max="7689" width="8.6640625" style="323" customWidth="1"/>
    <col min="7690" max="7691" width="7.44140625" style="323" customWidth="1"/>
    <col min="7692" max="7692" width="10" style="323" customWidth="1"/>
    <col min="7693" max="7693" width="9.88671875" style="323" bestFit="1" customWidth="1"/>
    <col min="7694" max="7694" width="14.109375" style="323" customWidth="1"/>
    <col min="7695" max="7695" width="10.77734375" style="323" customWidth="1"/>
    <col min="7696" max="7696" width="13.88671875" style="323" customWidth="1"/>
    <col min="7697" max="7697" width="30.77734375" style="323" customWidth="1"/>
    <col min="7698" max="7698" width="21.88671875" style="323" customWidth="1"/>
    <col min="7699" max="7699" width="21.77734375" style="323" customWidth="1"/>
    <col min="7700" max="7936" width="10.88671875" style="323"/>
    <col min="7937" max="7937" width="4.33203125" style="323" bestFit="1" customWidth="1"/>
    <col min="7938" max="7938" width="40.44140625" style="323" customWidth="1"/>
    <col min="7939" max="7939" width="17.33203125" style="323" customWidth="1"/>
    <col min="7940" max="7940" width="10.33203125" style="323" customWidth="1"/>
    <col min="7941" max="7941" width="5.109375" style="323" customWidth="1"/>
    <col min="7942" max="7942" width="10.77734375" style="323" customWidth="1"/>
    <col min="7943" max="7943" width="8.21875" style="323" customWidth="1"/>
    <col min="7944" max="7944" width="9.6640625" style="323" customWidth="1"/>
    <col min="7945" max="7945" width="8.6640625" style="323" customWidth="1"/>
    <col min="7946" max="7947" width="7.44140625" style="323" customWidth="1"/>
    <col min="7948" max="7948" width="10" style="323" customWidth="1"/>
    <col min="7949" max="7949" width="9.88671875" style="323" bestFit="1" customWidth="1"/>
    <col min="7950" max="7950" width="14.109375" style="323" customWidth="1"/>
    <col min="7951" max="7951" width="10.77734375" style="323" customWidth="1"/>
    <col min="7952" max="7952" width="13.88671875" style="323" customWidth="1"/>
    <col min="7953" max="7953" width="30.77734375" style="323" customWidth="1"/>
    <col min="7954" max="7954" width="21.88671875" style="323" customWidth="1"/>
    <col min="7955" max="7955" width="21.77734375" style="323" customWidth="1"/>
    <col min="7956" max="8192" width="10.88671875" style="323"/>
    <col min="8193" max="8193" width="4.33203125" style="323" bestFit="1" customWidth="1"/>
    <col min="8194" max="8194" width="40.44140625" style="323" customWidth="1"/>
    <col min="8195" max="8195" width="17.33203125" style="323" customWidth="1"/>
    <col min="8196" max="8196" width="10.33203125" style="323" customWidth="1"/>
    <col min="8197" max="8197" width="5.109375" style="323" customWidth="1"/>
    <col min="8198" max="8198" width="10.77734375" style="323" customWidth="1"/>
    <col min="8199" max="8199" width="8.21875" style="323" customWidth="1"/>
    <col min="8200" max="8200" width="9.6640625" style="323" customWidth="1"/>
    <col min="8201" max="8201" width="8.6640625" style="323" customWidth="1"/>
    <col min="8202" max="8203" width="7.44140625" style="323" customWidth="1"/>
    <col min="8204" max="8204" width="10" style="323" customWidth="1"/>
    <col min="8205" max="8205" width="9.88671875" style="323" bestFit="1" customWidth="1"/>
    <col min="8206" max="8206" width="14.109375" style="323" customWidth="1"/>
    <col min="8207" max="8207" width="10.77734375" style="323" customWidth="1"/>
    <col min="8208" max="8208" width="13.88671875" style="323" customWidth="1"/>
    <col min="8209" max="8209" width="30.77734375" style="323" customWidth="1"/>
    <col min="8210" max="8210" width="21.88671875" style="323" customWidth="1"/>
    <col min="8211" max="8211" width="21.77734375" style="323" customWidth="1"/>
    <col min="8212" max="8448" width="10.88671875" style="323"/>
    <col min="8449" max="8449" width="4.33203125" style="323" bestFit="1" customWidth="1"/>
    <col min="8450" max="8450" width="40.44140625" style="323" customWidth="1"/>
    <col min="8451" max="8451" width="17.33203125" style="323" customWidth="1"/>
    <col min="8452" max="8452" width="10.33203125" style="323" customWidth="1"/>
    <col min="8453" max="8453" width="5.109375" style="323" customWidth="1"/>
    <col min="8454" max="8454" width="10.77734375" style="323" customWidth="1"/>
    <col min="8455" max="8455" width="8.21875" style="323" customWidth="1"/>
    <col min="8456" max="8456" width="9.6640625" style="323" customWidth="1"/>
    <col min="8457" max="8457" width="8.6640625" style="323" customWidth="1"/>
    <col min="8458" max="8459" width="7.44140625" style="323" customWidth="1"/>
    <col min="8460" max="8460" width="10" style="323" customWidth="1"/>
    <col min="8461" max="8461" width="9.88671875" style="323" bestFit="1" customWidth="1"/>
    <col min="8462" max="8462" width="14.109375" style="323" customWidth="1"/>
    <col min="8463" max="8463" width="10.77734375" style="323" customWidth="1"/>
    <col min="8464" max="8464" width="13.88671875" style="323" customWidth="1"/>
    <col min="8465" max="8465" width="30.77734375" style="323" customWidth="1"/>
    <col min="8466" max="8466" width="21.88671875" style="323" customWidth="1"/>
    <col min="8467" max="8467" width="21.77734375" style="323" customWidth="1"/>
    <col min="8468" max="8704" width="10.88671875" style="323"/>
    <col min="8705" max="8705" width="4.33203125" style="323" bestFit="1" customWidth="1"/>
    <col min="8706" max="8706" width="40.44140625" style="323" customWidth="1"/>
    <col min="8707" max="8707" width="17.33203125" style="323" customWidth="1"/>
    <col min="8708" max="8708" width="10.33203125" style="323" customWidth="1"/>
    <col min="8709" max="8709" width="5.109375" style="323" customWidth="1"/>
    <col min="8710" max="8710" width="10.77734375" style="323" customWidth="1"/>
    <col min="8711" max="8711" width="8.21875" style="323" customWidth="1"/>
    <col min="8712" max="8712" width="9.6640625" style="323" customWidth="1"/>
    <col min="8713" max="8713" width="8.6640625" style="323" customWidth="1"/>
    <col min="8714" max="8715" width="7.44140625" style="323" customWidth="1"/>
    <col min="8716" max="8716" width="10" style="323" customWidth="1"/>
    <col min="8717" max="8717" width="9.88671875" style="323" bestFit="1" customWidth="1"/>
    <col min="8718" max="8718" width="14.109375" style="323" customWidth="1"/>
    <col min="8719" max="8719" width="10.77734375" style="323" customWidth="1"/>
    <col min="8720" max="8720" width="13.88671875" style="323" customWidth="1"/>
    <col min="8721" max="8721" width="30.77734375" style="323" customWidth="1"/>
    <col min="8722" max="8722" width="21.88671875" style="323" customWidth="1"/>
    <col min="8723" max="8723" width="21.77734375" style="323" customWidth="1"/>
    <col min="8724" max="8960" width="10.88671875" style="323"/>
    <col min="8961" max="8961" width="4.33203125" style="323" bestFit="1" customWidth="1"/>
    <col min="8962" max="8962" width="40.44140625" style="323" customWidth="1"/>
    <col min="8963" max="8963" width="17.33203125" style="323" customWidth="1"/>
    <col min="8964" max="8964" width="10.33203125" style="323" customWidth="1"/>
    <col min="8965" max="8965" width="5.109375" style="323" customWidth="1"/>
    <col min="8966" max="8966" width="10.77734375" style="323" customWidth="1"/>
    <col min="8967" max="8967" width="8.21875" style="323" customWidth="1"/>
    <col min="8968" max="8968" width="9.6640625" style="323" customWidth="1"/>
    <col min="8969" max="8969" width="8.6640625" style="323" customWidth="1"/>
    <col min="8970" max="8971" width="7.44140625" style="323" customWidth="1"/>
    <col min="8972" max="8972" width="10" style="323" customWidth="1"/>
    <col min="8973" max="8973" width="9.88671875" style="323" bestFit="1" customWidth="1"/>
    <col min="8974" max="8974" width="14.109375" style="323" customWidth="1"/>
    <col min="8975" max="8975" width="10.77734375" style="323" customWidth="1"/>
    <col min="8976" max="8976" width="13.88671875" style="323" customWidth="1"/>
    <col min="8977" max="8977" width="30.77734375" style="323" customWidth="1"/>
    <col min="8978" max="8978" width="21.88671875" style="323" customWidth="1"/>
    <col min="8979" max="8979" width="21.77734375" style="323" customWidth="1"/>
    <col min="8980" max="9216" width="10.88671875" style="323"/>
    <col min="9217" max="9217" width="4.33203125" style="323" bestFit="1" customWidth="1"/>
    <col min="9218" max="9218" width="40.44140625" style="323" customWidth="1"/>
    <col min="9219" max="9219" width="17.33203125" style="323" customWidth="1"/>
    <col min="9220" max="9220" width="10.33203125" style="323" customWidth="1"/>
    <col min="9221" max="9221" width="5.109375" style="323" customWidth="1"/>
    <col min="9222" max="9222" width="10.77734375" style="323" customWidth="1"/>
    <col min="9223" max="9223" width="8.21875" style="323" customWidth="1"/>
    <col min="9224" max="9224" width="9.6640625" style="323" customWidth="1"/>
    <col min="9225" max="9225" width="8.6640625" style="323" customWidth="1"/>
    <col min="9226" max="9227" width="7.44140625" style="323" customWidth="1"/>
    <col min="9228" max="9228" width="10" style="323" customWidth="1"/>
    <col min="9229" max="9229" width="9.88671875" style="323" bestFit="1" customWidth="1"/>
    <col min="9230" max="9230" width="14.109375" style="323" customWidth="1"/>
    <col min="9231" max="9231" width="10.77734375" style="323" customWidth="1"/>
    <col min="9232" max="9232" width="13.88671875" style="323" customWidth="1"/>
    <col min="9233" max="9233" width="30.77734375" style="323" customWidth="1"/>
    <col min="9234" max="9234" width="21.88671875" style="323" customWidth="1"/>
    <col min="9235" max="9235" width="21.77734375" style="323" customWidth="1"/>
    <col min="9236" max="9472" width="10.88671875" style="323"/>
    <col min="9473" max="9473" width="4.33203125" style="323" bestFit="1" customWidth="1"/>
    <col min="9474" max="9474" width="40.44140625" style="323" customWidth="1"/>
    <col min="9475" max="9475" width="17.33203125" style="323" customWidth="1"/>
    <col min="9476" max="9476" width="10.33203125" style="323" customWidth="1"/>
    <col min="9477" max="9477" width="5.109375" style="323" customWidth="1"/>
    <col min="9478" max="9478" width="10.77734375" style="323" customWidth="1"/>
    <col min="9479" max="9479" width="8.21875" style="323" customWidth="1"/>
    <col min="9480" max="9480" width="9.6640625" style="323" customWidth="1"/>
    <col min="9481" max="9481" width="8.6640625" style="323" customWidth="1"/>
    <col min="9482" max="9483" width="7.44140625" style="323" customWidth="1"/>
    <col min="9484" max="9484" width="10" style="323" customWidth="1"/>
    <col min="9485" max="9485" width="9.88671875" style="323" bestFit="1" customWidth="1"/>
    <col min="9486" max="9486" width="14.109375" style="323" customWidth="1"/>
    <col min="9487" max="9487" width="10.77734375" style="323" customWidth="1"/>
    <col min="9488" max="9488" width="13.88671875" style="323" customWidth="1"/>
    <col min="9489" max="9489" width="30.77734375" style="323" customWidth="1"/>
    <col min="9490" max="9490" width="21.88671875" style="323" customWidth="1"/>
    <col min="9491" max="9491" width="21.77734375" style="323" customWidth="1"/>
    <col min="9492" max="9728" width="10.88671875" style="323"/>
    <col min="9729" max="9729" width="4.33203125" style="323" bestFit="1" customWidth="1"/>
    <col min="9730" max="9730" width="40.44140625" style="323" customWidth="1"/>
    <col min="9731" max="9731" width="17.33203125" style="323" customWidth="1"/>
    <col min="9732" max="9732" width="10.33203125" style="323" customWidth="1"/>
    <col min="9733" max="9733" width="5.109375" style="323" customWidth="1"/>
    <col min="9734" max="9734" width="10.77734375" style="323" customWidth="1"/>
    <col min="9735" max="9735" width="8.21875" style="323" customWidth="1"/>
    <col min="9736" max="9736" width="9.6640625" style="323" customWidth="1"/>
    <col min="9737" max="9737" width="8.6640625" style="323" customWidth="1"/>
    <col min="9738" max="9739" width="7.44140625" style="323" customWidth="1"/>
    <col min="9740" max="9740" width="10" style="323" customWidth="1"/>
    <col min="9741" max="9741" width="9.88671875" style="323" bestFit="1" customWidth="1"/>
    <col min="9742" max="9742" width="14.109375" style="323" customWidth="1"/>
    <col min="9743" max="9743" width="10.77734375" style="323" customWidth="1"/>
    <col min="9744" max="9744" width="13.88671875" style="323" customWidth="1"/>
    <col min="9745" max="9745" width="30.77734375" style="323" customWidth="1"/>
    <col min="9746" max="9746" width="21.88671875" style="323" customWidth="1"/>
    <col min="9747" max="9747" width="21.77734375" style="323" customWidth="1"/>
    <col min="9748" max="9984" width="10.88671875" style="323"/>
    <col min="9985" max="9985" width="4.33203125" style="323" bestFit="1" customWidth="1"/>
    <col min="9986" max="9986" width="40.44140625" style="323" customWidth="1"/>
    <col min="9987" max="9987" width="17.33203125" style="323" customWidth="1"/>
    <col min="9988" max="9988" width="10.33203125" style="323" customWidth="1"/>
    <col min="9989" max="9989" width="5.109375" style="323" customWidth="1"/>
    <col min="9990" max="9990" width="10.77734375" style="323" customWidth="1"/>
    <col min="9991" max="9991" width="8.21875" style="323" customWidth="1"/>
    <col min="9992" max="9992" width="9.6640625" style="323" customWidth="1"/>
    <col min="9993" max="9993" width="8.6640625" style="323" customWidth="1"/>
    <col min="9994" max="9995" width="7.44140625" style="323" customWidth="1"/>
    <col min="9996" max="9996" width="10" style="323" customWidth="1"/>
    <col min="9997" max="9997" width="9.88671875" style="323" bestFit="1" customWidth="1"/>
    <col min="9998" max="9998" width="14.109375" style="323" customWidth="1"/>
    <col min="9999" max="9999" width="10.77734375" style="323" customWidth="1"/>
    <col min="10000" max="10000" width="13.88671875" style="323" customWidth="1"/>
    <col min="10001" max="10001" width="30.77734375" style="323" customWidth="1"/>
    <col min="10002" max="10002" width="21.88671875" style="323" customWidth="1"/>
    <col min="10003" max="10003" width="21.77734375" style="323" customWidth="1"/>
    <col min="10004" max="10240" width="10.88671875" style="323"/>
    <col min="10241" max="10241" width="4.33203125" style="323" bestFit="1" customWidth="1"/>
    <col min="10242" max="10242" width="40.44140625" style="323" customWidth="1"/>
    <col min="10243" max="10243" width="17.33203125" style="323" customWidth="1"/>
    <col min="10244" max="10244" width="10.33203125" style="323" customWidth="1"/>
    <col min="10245" max="10245" width="5.109375" style="323" customWidth="1"/>
    <col min="10246" max="10246" width="10.77734375" style="323" customWidth="1"/>
    <col min="10247" max="10247" width="8.21875" style="323" customWidth="1"/>
    <col min="10248" max="10248" width="9.6640625" style="323" customWidth="1"/>
    <col min="10249" max="10249" width="8.6640625" style="323" customWidth="1"/>
    <col min="10250" max="10251" width="7.44140625" style="323" customWidth="1"/>
    <col min="10252" max="10252" width="10" style="323" customWidth="1"/>
    <col min="10253" max="10253" width="9.88671875" style="323" bestFit="1" customWidth="1"/>
    <col min="10254" max="10254" width="14.109375" style="323" customWidth="1"/>
    <col min="10255" max="10255" width="10.77734375" style="323" customWidth="1"/>
    <col min="10256" max="10256" width="13.88671875" style="323" customWidth="1"/>
    <col min="10257" max="10257" width="30.77734375" style="323" customWidth="1"/>
    <col min="10258" max="10258" width="21.88671875" style="323" customWidth="1"/>
    <col min="10259" max="10259" width="21.77734375" style="323" customWidth="1"/>
    <col min="10260" max="10496" width="10.88671875" style="323"/>
    <col min="10497" max="10497" width="4.33203125" style="323" bestFit="1" customWidth="1"/>
    <col min="10498" max="10498" width="40.44140625" style="323" customWidth="1"/>
    <col min="10499" max="10499" width="17.33203125" style="323" customWidth="1"/>
    <col min="10500" max="10500" width="10.33203125" style="323" customWidth="1"/>
    <col min="10501" max="10501" width="5.109375" style="323" customWidth="1"/>
    <col min="10502" max="10502" width="10.77734375" style="323" customWidth="1"/>
    <col min="10503" max="10503" width="8.21875" style="323" customWidth="1"/>
    <col min="10504" max="10504" width="9.6640625" style="323" customWidth="1"/>
    <col min="10505" max="10505" width="8.6640625" style="323" customWidth="1"/>
    <col min="10506" max="10507" width="7.44140625" style="323" customWidth="1"/>
    <col min="10508" max="10508" width="10" style="323" customWidth="1"/>
    <col min="10509" max="10509" width="9.88671875" style="323" bestFit="1" customWidth="1"/>
    <col min="10510" max="10510" width="14.109375" style="323" customWidth="1"/>
    <col min="10511" max="10511" width="10.77734375" style="323" customWidth="1"/>
    <col min="10512" max="10512" width="13.88671875" style="323" customWidth="1"/>
    <col min="10513" max="10513" width="30.77734375" style="323" customWidth="1"/>
    <col min="10514" max="10514" width="21.88671875" style="323" customWidth="1"/>
    <col min="10515" max="10515" width="21.77734375" style="323" customWidth="1"/>
    <col min="10516" max="10752" width="10.88671875" style="323"/>
    <col min="10753" max="10753" width="4.33203125" style="323" bestFit="1" customWidth="1"/>
    <col min="10754" max="10754" width="40.44140625" style="323" customWidth="1"/>
    <col min="10755" max="10755" width="17.33203125" style="323" customWidth="1"/>
    <col min="10756" max="10756" width="10.33203125" style="323" customWidth="1"/>
    <col min="10757" max="10757" width="5.109375" style="323" customWidth="1"/>
    <col min="10758" max="10758" width="10.77734375" style="323" customWidth="1"/>
    <col min="10759" max="10759" width="8.21875" style="323" customWidth="1"/>
    <col min="10760" max="10760" width="9.6640625" style="323" customWidth="1"/>
    <col min="10761" max="10761" width="8.6640625" style="323" customWidth="1"/>
    <col min="10762" max="10763" width="7.44140625" style="323" customWidth="1"/>
    <col min="10764" max="10764" width="10" style="323" customWidth="1"/>
    <col min="10765" max="10765" width="9.88671875" style="323" bestFit="1" customWidth="1"/>
    <col min="10766" max="10766" width="14.109375" style="323" customWidth="1"/>
    <col min="10767" max="10767" width="10.77734375" style="323" customWidth="1"/>
    <col min="10768" max="10768" width="13.88671875" style="323" customWidth="1"/>
    <col min="10769" max="10769" width="30.77734375" style="323" customWidth="1"/>
    <col min="10770" max="10770" width="21.88671875" style="323" customWidth="1"/>
    <col min="10771" max="10771" width="21.77734375" style="323" customWidth="1"/>
    <col min="10772" max="11008" width="10.88671875" style="323"/>
    <col min="11009" max="11009" width="4.33203125" style="323" bestFit="1" customWidth="1"/>
    <col min="11010" max="11010" width="40.44140625" style="323" customWidth="1"/>
    <col min="11011" max="11011" width="17.33203125" style="323" customWidth="1"/>
    <col min="11012" max="11012" width="10.33203125" style="323" customWidth="1"/>
    <col min="11013" max="11013" width="5.109375" style="323" customWidth="1"/>
    <col min="11014" max="11014" width="10.77734375" style="323" customWidth="1"/>
    <col min="11015" max="11015" width="8.21875" style="323" customWidth="1"/>
    <col min="11016" max="11016" width="9.6640625" style="323" customWidth="1"/>
    <col min="11017" max="11017" width="8.6640625" style="323" customWidth="1"/>
    <col min="11018" max="11019" width="7.44140625" style="323" customWidth="1"/>
    <col min="11020" max="11020" width="10" style="323" customWidth="1"/>
    <col min="11021" max="11021" width="9.88671875" style="323" bestFit="1" customWidth="1"/>
    <col min="11022" max="11022" width="14.109375" style="323" customWidth="1"/>
    <col min="11023" max="11023" width="10.77734375" style="323" customWidth="1"/>
    <col min="11024" max="11024" width="13.88671875" style="323" customWidth="1"/>
    <col min="11025" max="11025" width="30.77734375" style="323" customWidth="1"/>
    <col min="11026" max="11026" width="21.88671875" style="323" customWidth="1"/>
    <col min="11027" max="11027" width="21.77734375" style="323" customWidth="1"/>
    <col min="11028" max="11264" width="10.88671875" style="323"/>
    <col min="11265" max="11265" width="4.33203125" style="323" bestFit="1" customWidth="1"/>
    <col min="11266" max="11266" width="40.44140625" style="323" customWidth="1"/>
    <col min="11267" max="11267" width="17.33203125" style="323" customWidth="1"/>
    <col min="11268" max="11268" width="10.33203125" style="323" customWidth="1"/>
    <col min="11269" max="11269" width="5.109375" style="323" customWidth="1"/>
    <col min="11270" max="11270" width="10.77734375" style="323" customWidth="1"/>
    <col min="11271" max="11271" width="8.21875" style="323" customWidth="1"/>
    <col min="11272" max="11272" width="9.6640625" style="323" customWidth="1"/>
    <col min="11273" max="11273" width="8.6640625" style="323" customWidth="1"/>
    <col min="11274" max="11275" width="7.44140625" style="323" customWidth="1"/>
    <col min="11276" max="11276" width="10" style="323" customWidth="1"/>
    <col min="11277" max="11277" width="9.88671875" style="323" bestFit="1" customWidth="1"/>
    <col min="11278" max="11278" width="14.109375" style="323" customWidth="1"/>
    <col min="11279" max="11279" width="10.77734375" style="323" customWidth="1"/>
    <col min="11280" max="11280" width="13.88671875" style="323" customWidth="1"/>
    <col min="11281" max="11281" width="30.77734375" style="323" customWidth="1"/>
    <col min="11282" max="11282" width="21.88671875" style="323" customWidth="1"/>
    <col min="11283" max="11283" width="21.77734375" style="323" customWidth="1"/>
    <col min="11284" max="11520" width="10.88671875" style="323"/>
    <col min="11521" max="11521" width="4.33203125" style="323" bestFit="1" customWidth="1"/>
    <col min="11522" max="11522" width="40.44140625" style="323" customWidth="1"/>
    <col min="11523" max="11523" width="17.33203125" style="323" customWidth="1"/>
    <col min="11524" max="11524" width="10.33203125" style="323" customWidth="1"/>
    <col min="11525" max="11525" width="5.109375" style="323" customWidth="1"/>
    <col min="11526" max="11526" width="10.77734375" style="323" customWidth="1"/>
    <col min="11527" max="11527" width="8.21875" style="323" customWidth="1"/>
    <col min="11528" max="11528" width="9.6640625" style="323" customWidth="1"/>
    <col min="11529" max="11529" width="8.6640625" style="323" customWidth="1"/>
    <col min="11530" max="11531" width="7.44140625" style="323" customWidth="1"/>
    <col min="11532" max="11532" width="10" style="323" customWidth="1"/>
    <col min="11533" max="11533" width="9.88671875" style="323" bestFit="1" customWidth="1"/>
    <col min="11534" max="11534" width="14.109375" style="323" customWidth="1"/>
    <col min="11535" max="11535" width="10.77734375" style="323" customWidth="1"/>
    <col min="11536" max="11536" width="13.88671875" style="323" customWidth="1"/>
    <col min="11537" max="11537" width="30.77734375" style="323" customWidth="1"/>
    <col min="11538" max="11538" width="21.88671875" style="323" customWidth="1"/>
    <col min="11539" max="11539" width="21.77734375" style="323" customWidth="1"/>
    <col min="11540" max="11776" width="10.88671875" style="323"/>
    <col min="11777" max="11777" width="4.33203125" style="323" bestFit="1" customWidth="1"/>
    <col min="11778" max="11778" width="40.44140625" style="323" customWidth="1"/>
    <col min="11779" max="11779" width="17.33203125" style="323" customWidth="1"/>
    <col min="11780" max="11780" width="10.33203125" style="323" customWidth="1"/>
    <col min="11781" max="11781" width="5.109375" style="323" customWidth="1"/>
    <col min="11782" max="11782" width="10.77734375" style="323" customWidth="1"/>
    <col min="11783" max="11783" width="8.21875" style="323" customWidth="1"/>
    <col min="11784" max="11784" width="9.6640625" style="323" customWidth="1"/>
    <col min="11785" max="11785" width="8.6640625" style="323" customWidth="1"/>
    <col min="11786" max="11787" width="7.44140625" style="323" customWidth="1"/>
    <col min="11788" max="11788" width="10" style="323" customWidth="1"/>
    <col min="11789" max="11789" width="9.88671875" style="323" bestFit="1" customWidth="1"/>
    <col min="11790" max="11790" width="14.109375" style="323" customWidth="1"/>
    <col min="11791" max="11791" width="10.77734375" style="323" customWidth="1"/>
    <col min="11792" max="11792" width="13.88671875" style="323" customWidth="1"/>
    <col min="11793" max="11793" width="30.77734375" style="323" customWidth="1"/>
    <col min="11794" max="11794" width="21.88671875" style="323" customWidth="1"/>
    <col min="11795" max="11795" width="21.77734375" style="323" customWidth="1"/>
    <col min="11796" max="12032" width="10.88671875" style="323"/>
    <col min="12033" max="12033" width="4.33203125" style="323" bestFit="1" customWidth="1"/>
    <col min="12034" max="12034" width="40.44140625" style="323" customWidth="1"/>
    <col min="12035" max="12035" width="17.33203125" style="323" customWidth="1"/>
    <col min="12036" max="12036" width="10.33203125" style="323" customWidth="1"/>
    <col min="12037" max="12037" width="5.109375" style="323" customWidth="1"/>
    <col min="12038" max="12038" width="10.77734375" style="323" customWidth="1"/>
    <col min="12039" max="12039" width="8.21875" style="323" customWidth="1"/>
    <col min="12040" max="12040" width="9.6640625" style="323" customWidth="1"/>
    <col min="12041" max="12041" width="8.6640625" style="323" customWidth="1"/>
    <col min="12042" max="12043" width="7.44140625" style="323" customWidth="1"/>
    <col min="12044" max="12044" width="10" style="323" customWidth="1"/>
    <col min="12045" max="12045" width="9.88671875" style="323" bestFit="1" customWidth="1"/>
    <col min="12046" max="12046" width="14.109375" style="323" customWidth="1"/>
    <col min="12047" max="12047" width="10.77734375" style="323" customWidth="1"/>
    <col min="12048" max="12048" width="13.88671875" style="323" customWidth="1"/>
    <col min="12049" max="12049" width="30.77734375" style="323" customWidth="1"/>
    <col min="12050" max="12050" width="21.88671875" style="323" customWidth="1"/>
    <col min="12051" max="12051" width="21.77734375" style="323" customWidth="1"/>
    <col min="12052" max="12288" width="10.88671875" style="323"/>
    <col min="12289" max="12289" width="4.33203125" style="323" bestFit="1" customWidth="1"/>
    <col min="12290" max="12290" width="40.44140625" style="323" customWidth="1"/>
    <col min="12291" max="12291" width="17.33203125" style="323" customWidth="1"/>
    <col min="12292" max="12292" width="10.33203125" style="323" customWidth="1"/>
    <col min="12293" max="12293" width="5.109375" style="323" customWidth="1"/>
    <col min="12294" max="12294" width="10.77734375" style="323" customWidth="1"/>
    <col min="12295" max="12295" width="8.21875" style="323" customWidth="1"/>
    <col min="12296" max="12296" width="9.6640625" style="323" customWidth="1"/>
    <col min="12297" max="12297" width="8.6640625" style="323" customWidth="1"/>
    <col min="12298" max="12299" width="7.44140625" style="323" customWidth="1"/>
    <col min="12300" max="12300" width="10" style="323" customWidth="1"/>
    <col min="12301" max="12301" width="9.88671875" style="323" bestFit="1" customWidth="1"/>
    <col min="12302" max="12302" width="14.109375" style="323" customWidth="1"/>
    <col min="12303" max="12303" width="10.77734375" style="323" customWidth="1"/>
    <col min="12304" max="12304" width="13.88671875" style="323" customWidth="1"/>
    <col min="12305" max="12305" width="30.77734375" style="323" customWidth="1"/>
    <col min="12306" max="12306" width="21.88671875" style="323" customWidth="1"/>
    <col min="12307" max="12307" width="21.77734375" style="323" customWidth="1"/>
    <col min="12308" max="12544" width="10.88671875" style="323"/>
    <col min="12545" max="12545" width="4.33203125" style="323" bestFit="1" customWidth="1"/>
    <col min="12546" max="12546" width="40.44140625" style="323" customWidth="1"/>
    <col min="12547" max="12547" width="17.33203125" style="323" customWidth="1"/>
    <col min="12548" max="12548" width="10.33203125" style="323" customWidth="1"/>
    <col min="12549" max="12549" width="5.109375" style="323" customWidth="1"/>
    <col min="12550" max="12550" width="10.77734375" style="323" customWidth="1"/>
    <col min="12551" max="12551" width="8.21875" style="323" customWidth="1"/>
    <col min="12552" max="12552" width="9.6640625" style="323" customWidth="1"/>
    <col min="12553" max="12553" width="8.6640625" style="323" customWidth="1"/>
    <col min="12554" max="12555" width="7.44140625" style="323" customWidth="1"/>
    <col min="12556" max="12556" width="10" style="323" customWidth="1"/>
    <col min="12557" max="12557" width="9.88671875" style="323" bestFit="1" customWidth="1"/>
    <col min="12558" max="12558" width="14.109375" style="323" customWidth="1"/>
    <col min="12559" max="12559" width="10.77734375" style="323" customWidth="1"/>
    <col min="12560" max="12560" width="13.88671875" style="323" customWidth="1"/>
    <col min="12561" max="12561" width="30.77734375" style="323" customWidth="1"/>
    <col min="12562" max="12562" width="21.88671875" style="323" customWidth="1"/>
    <col min="12563" max="12563" width="21.77734375" style="323" customWidth="1"/>
    <col min="12564" max="12800" width="10.88671875" style="323"/>
    <col min="12801" max="12801" width="4.33203125" style="323" bestFit="1" customWidth="1"/>
    <col min="12802" max="12802" width="40.44140625" style="323" customWidth="1"/>
    <col min="12803" max="12803" width="17.33203125" style="323" customWidth="1"/>
    <col min="12804" max="12804" width="10.33203125" style="323" customWidth="1"/>
    <col min="12805" max="12805" width="5.109375" style="323" customWidth="1"/>
    <col min="12806" max="12806" width="10.77734375" style="323" customWidth="1"/>
    <col min="12807" max="12807" width="8.21875" style="323" customWidth="1"/>
    <col min="12808" max="12808" width="9.6640625" style="323" customWidth="1"/>
    <col min="12809" max="12809" width="8.6640625" style="323" customWidth="1"/>
    <col min="12810" max="12811" width="7.44140625" style="323" customWidth="1"/>
    <col min="12812" max="12812" width="10" style="323" customWidth="1"/>
    <col min="12813" max="12813" width="9.88671875" style="323" bestFit="1" customWidth="1"/>
    <col min="12814" max="12814" width="14.109375" style="323" customWidth="1"/>
    <col min="12815" max="12815" width="10.77734375" style="323" customWidth="1"/>
    <col min="12816" max="12816" width="13.88671875" style="323" customWidth="1"/>
    <col min="12817" max="12817" width="30.77734375" style="323" customWidth="1"/>
    <col min="12818" max="12818" width="21.88671875" style="323" customWidth="1"/>
    <col min="12819" max="12819" width="21.77734375" style="323" customWidth="1"/>
    <col min="12820" max="13056" width="10.88671875" style="323"/>
    <col min="13057" max="13057" width="4.33203125" style="323" bestFit="1" customWidth="1"/>
    <col min="13058" max="13058" width="40.44140625" style="323" customWidth="1"/>
    <col min="13059" max="13059" width="17.33203125" style="323" customWidth="1"/>
    <col min="13060" max="13060" width="10.33203125" style="323" customWidth="1"/>
    <col min="13061" max="13061" width="5.109375" style="323" customWidth="1"/>
    <col min="13062" max="13062" width="10.77734375" style="323" customWidth="1"/>
    <col min="13063" max="13063" width="8.21875" style="323" customWidth="1"/>
    <col min="13064" max="13064" width="9.6640625" style="323" customWidth="1"/>
    <col min="13065" max="13065" width="8.6640625" style="323" customWidth="1"/>
    <col min="13066" max="13067" width="7.44140625" style="323" customWidth="1"/>
    <col min="13068" max="13068" width="10" style="323" customWidth="1"/>
    <col min="13069" max="13069" width="9.88671875" style="323" bestFit="1" customWidth="1"/>
    <col min="13070" max="13070" width="14.109375" style="323" customWidth="1"/>
    <col min="13071" max="13071" width="10.77734375" style="323" customWidth="1"/>
    <col min="13072" max="13072" width="13.88671875" style="323" customWidth="1"/>
    <col min="13073" max="13073" width="30.77734375" style="323" customWidth="1"/>
    <col min="13074" max="13074" width="21.88671875" style="323" customWidth="1"/>
    <col min="13075" max="13075" width="21.77734375" style="323" customWidth="1"/>
    <col min="13076" max="13312" width="10.88671875" style="323"/>
    <col min="13313" max="13313" width="4.33203125" style="323" bestFit="1" customWidth="1"/>
    <col min="13314" max="13314" width="40.44140625" style="323" customWidth="1"/>
    <col min="13315" max="13315" width="17.33203125" style="323" customWidth="1"/>
    <col min="13316" max="13316" width="10.33203125" style="323" customWidth="1"/>
    <col min="13317" max="13317" width="5.109375" style="323" customWidth="1"/>
    <col min="13318" max="13318" width="10.77734375" style="323" customWidth="1"/>
    <col min="13319" max="13319" width="8.21875" style="323" customWidth="1"/>
    <col min="13320" max="13320" width="9.6640625" style="323" customWidth="1"/>
    <col min="13321" max="13321" width="8.6640625" style="323" customWidth="1"/>
    <col min="13322" max="13323" width="7.44140625" style="323" customWidth="1"/>
    <col min="13324" max="13324" width="10" style="323" customWidth="1"/>
    <col min="13325" max="13325" width="9.88671875" style="323" bestFit="1" customWidth="1"/>
    <col min="13326" max="13326" width="14.109375" style="323" customWidth="1"/>
    <col min="13327" max="13327" width="10.77734375" style="323" customWidth="1"/>
    <col min="13328" max="13328" width="13.88671875" style="323" customWidth="1"/>
    <col min="13329" max="13329" width="30.77734375" style="323" customWidth="1"/>
    <col min="13330" max="13330" width="21.88671875" style="323" customWidth="1"/>
    <col min="13331" max="13331" width="21.77734375" style="323" customWidth="1"/>
    <col min="13332" max="13568" width="10.88671875" style="323"/>
    <col min="13569" max="13569" width="4.33203125" style="323" bestFit="1" customWidth="1"/>
    <col min="13570" max="13570" width="40.44140625" style="323" customWidth="1"/>
    <col min="13571" max="13571" width="17.33203125" style="323" customWidth="1"/>
    <col min="13572" max="13572" width="10.33203125" style="323" customWidth="1"/>
    <col min="13573" max="13573" width="5.109375" style="323" customWidth="1"/>
    <col min="13574" max="13574" width="10.77734375" style="323" customWidth="1"/>
    <col min="13575" max="13575" width="8.21875" style="323" customWidth="1"/>
    <col min="13576" max="13576" width="9.6640625" style="323" customWidth="1"/>
    <col min="13577" max="13577" width="8.6640625" style="323" customWidth="1"/>
    <col min="13578" max="13579" width="7.44140625" style="323" customWidth="1"/>
    <col min="13580" max="13580" width="10" style="323" customWidth="1"/>
    <col min="13581" max="13581" width="9.88671875" style="323" bestFit="1" customWidth="1"/>
    <col min="13582" max="13582" width="14.109375" style="323" customWidth="1"/>
    <col min="13583" max="13583" width="10.77734375" style="323" customWidth="1"/>
    <col min="13584" max="13584" width="13.88671875" style="323" customWidth="1"/>
    <col min="13585" max="13585" width="30.77734375" style="323" customWidth="1"/>
    <col min="13586" max="13586" width="21.88671875" style="323" customWidth="1"/>
    <col min="13587" max="13587" width="21.77734375" style="323" customWidth="1"/>
    <col min="13588" max="13824" width="10.88671875" style="323"/>
    <col min="13825" max="13825" width="4.33203125" style="323" bestFit="1" customWidth="1"/>
    <col min="13826" max="13826" width="40.44140625" style="323" customWidth="1"/>
    <col min="13827" max="13827" width="17.33203125" style="323" customWidth="1"/>
    <col min="13828" max="13828" width="10.33203125" style="323" customWidth="1"/>
    <col min="13829" max="13829" width="5.109375" style="323" customWidth="1"/>
    <col min="13830" max="13830" width="10.77734375" style="323" customWidth="1"/>
    <col min="13831" max="13831" width="8.21875" style="323" customWidth="1"/>
    <col min="13832" max="13832" width="9.6640625" style="323" customWidth="1"/>
    <col min="13833" max="13833" width="8.6640625" style="323" customWidth="1"/>
    <col min="13834" max="13835" width="7.44140625" style="323" customWidth="1"/>
    <col min="13836" max="13836" width="10" style="323" customWidth="1"/>
    <col min="13837" max="13837" width="9.88671875" style="323" bestFit="1" customWidth="1"/>
    <col min="13838" max="13838" width="14.109375" style="323" customWidth="1"/>
    <col min="13839" max="13839" width="10.77734375" style="323" customWidth="1"/>
    <col min="13840" max="13840" width="13.88671875" style="323" customWidth="1"/>
    <col min="13841" max="13841" width="30.77734375" style="323" customWidth="1"/>
    <col min="13842" max="13842" width="21.88671875" style="323" customWidth="1"/>
    <col min="13843" max="13843" width="21.77734375" style="323" customWidth="1"/>
    <col min="13844" max="14080" width="10.88671875" style="323"/>
    <col min="14081" max="14081" width="4.33203125" style="323" bestFit="1" customWidth="1"/>
    <col min="14082" max="14082" width="40.44140625" style="323" customWidth="1"/>
    <col min="14083" max="14083" width="17.33203125" style="323" customWidth="1"/>
    <col min="14084" max="14084" width="10.33203125" style="323" customWidth="1"/>
    <col min="14085" max="14085" width="5.109375" style="323" customWidth="1"/>
    <col min="14086" max="14086" width="10.77734375" style="323" customWidth="1"/>
    <col min="14087" max="14087" width="8.21875" style="323" customWidth="1"/>
    <col min="14088" max="14088" width="9.6640625" style="323" customWidth="1"/>
    <col min="14089" max="14089" width="8.6640625" style="323" customWidth="1"/>
    <col min="14090" max="14091" width="7.44140625" style="323" customWidth="1"/>
    <col min="14092" max="14092" width="10" style="323" customWidth="1"/>
    <col min="14093" max="14093" width="9.88671875" style="323" bestFit="1" customWidth="1"/>
    <col min="14094" max="14094" width="14.109375" style="323" customWidth="1"/>
    <col min="14095" max="14095" width="10.77734375" style="323" customWidth="1"/>
    <col min="14096" max="14096" width="13.88671875" style="323" customWidth="1"/>
    <col min="14097" max="14097" width="30.77734375" style="323" customWidth="1"/>
    <col min="14098" max="14098" width="21.88671875" style="323" customWidth="1"/>
    <col min="14099" max="14099" width="21.77734375" style="323" customWidth="1"/>
    <col min="14100" max="14336" width="10.88671875" style="323"/>
    <col min="14337" max="14337" width="4.33203125" style="323" bestFit="1" customWidth="1"/>
    <col min="14338" max="14338" width="40.44140625" style="323" customWidth="1"/>
    <col min="14339" max="14339" width="17.33203125" style="323" customWidth="1"/>
    <col min="14340" max="14340" width="10.33203125" style="323" customWidth="1"/>
    <col min="14341" max="14341" width="5.109375" style="323" customWidth="1"/>
    <col min="14342" max="14342" width="10.77734375" style="323" customWidth="1"/>
    <col min="14343" max="14343" width="8.21875" style="323" customWidth="1"/>
    <col min="14344" max="14344" width="9.6640625" style="323" customWidth="1"/>
    <col min="14345" max="14345" width="8.6640625" style="323" customWidth="1"/>
    <col min="14346" max="14347" width="7.44140625" style="323" customWidth="1"/>
    <col min="14348" max="14348" width="10" style="323" customWidth="1"/>
    <col min="14349" max="14349" width="9.88671875" style="323" bestFit="1" customWidth="1"/>
    <col min="14350" max="14350" width="14.109375" style="323" customWidth="1"/>
    <col min="14351" max="14351" width="10.77734375" style="323" customWidth="1"/>
    <col min="14352" max="14352" width="13.88671875" style="323" customWidth="1"/>
    <col min="14353" max="14353" width="30.77734375" style="323" customWidth="1"/>
    <col min="14354" max="14354" width="21.88671875" style="323" customWidth="1"/>
    <col min="14355" max="14355" width="21.77734375" style="323" customWidth="1"/>
    <col min="14356" max="14592" width="10.88671875" style="323"/>
    <col min="14593" max="14593" width="4.33203125" style="323" bestFit="1" customWidth="1"/>
    <col min="14594" max="14594" width="40.44140625" style="323" customWidth="1"/>
    <col min="14595" max="14595" width="17.33203125" style="323" customWidth="1"/>
    <col min="14596" max="14596" width="10.33203125" style="323" customWidth="1"/>
    <col min="14597" max="14597" width="5.109375" style="323" customWidth="1"/>
    <col min="14598" max="14598" width="10.77734375" style="323" customWidth="1"/>
    <col min="14599" max="14599" width="8.21875" style="323" customWidth="1"/>
    <col min="14600" max="14600" width="9.6640625" style="323" customWidth="1"/>
    <col min="14601" max="14601" width="8.6640625" style="323" customWidth="1"/>
    <col min="14602" max="14603" width="7.44140625" style="323" customWidth="1"/>
    <col min="14604" max="14604" width="10" style="323" customWidth="1"/>
    <col min="14605" max="14605" width="9.88671875" style="323" bestFit="1" customWidth="1"/>
    <col min="14606" max="14606" width="14.109375" style="323" customWidth="1"/>
    <col min="14607" max="14607" width="10.77734375" style="323" customWidth="1"/>
    <col min="14608" max="14608" width="13.88671875" style="323" customWidth="1"/>
    <col min="14609" max="14609" width="30.77734375" style="323" customWidth="1"/>
    <col min="14610" max="14610" width="21.88671875" style="323" customWidth="1"/>
    <col min="14611" max="14611" width="21.77734375" style="323" customWidth="1"/>
    <col min="14612" max="14848" width="10.88671875" style="323"/>
    <col min="14849" max="14849" width="4.33203125" style="323" bestFit="1" customWidth="1"/>
    <col min="14850" max="14850" width="40.44140625" style="323" customWidth="1"/>
    <col min="14851" max="14851" width="17.33203125" style="323" customWidth="1"/>
    <col min="14852" max="14852" width="10.33203125" style="323" customWidth="1"/>
    <col min="14853" max="14853" width="5.109375" style="323" customWidth="1"/>
    <col min="14854" max="14854" width="10.77734375" style="323" customWidth="1"/>
    <col min="14855" max="14855" width="8.21875" style="323" customWidth="1"/>
    <col min="14856" max="14856" width="9.6640625" style="323" customWidth="1"/>
    <col min="14857" max="14857" width="8.6640625" style="323" customWidth="1"/>
    <col min="14858" max="14859" width="7.44140625" style="323" customWidth="1"/>
    <col min="14860" max="14860" width="10" style="323" customWidth="1"/>
    <col min="14861" max="14861" width="9.88671875" style="323" bestFit="1" customWidth="1"/>
    <col min="14862" max="14862" width="14.109375" style="323" customWidth="1"/>
    <col min="14863" max="14863" width="10.77734375" style="323" customWidth="1"/>
    <col min="14864" max="14864" width="13.88671875" style="323" customWidth="1"/>
    <col min="14865" max="14865" width="30.77734375" style="323" customWidth="1"/>
    <col min="14866" max="14866" width="21.88671875" style="323" customWidth="1"/>
    <col min="14867" max="14867" width="21.77734375" style="323" customWidth="1"/>
    <col min="14868" max="15104" width="10.88671875" style="323"/>
    <col min="15105" max="15105" width="4.33203125" style="323" bestFit="1" customWidth="1"/>
    <col min="15106" max="15106" width="40.44140625" style="323" customWidth="1"/>
    <col min="15107" max="15107" width="17.33203125" style="323" customWidth="1"/>
    <col min="15108" max="15108" width="10.33203125" style="323" customWidth="1"/>
    <col min="15109" max="15109" width="5.109375" style="323" customWidth="1"/>
    <col min="15110" max="15110" width="10.77734375" style="323" customWidth="1"/>
    <col min="15111" max="15111" width="8.21875" style="323" customWidth="1"/>
    <col min="15112" max="15112" width="9.6640625" style="323" customWidth="1"/>
    <col min="15113" max="15113" width="8.6640625" style="323" customWidth="1"/>
    <col min="15114" max="15115" width="7.44140625" style="323" customWidth="1"/>
    <col min="15116" max="15116" width="10" style="323" customWidth="1"/>
    <col min="15117" max="15117" width="9.88671875" style="323" bestFit="1" customWidth="1"/>
    <col min="15118" max="15118" width="14.109375" style="323" customWidth="1"/>
    <col min="15119" max="15119" width="10.77734375" style="323" customWidth="1"/>
    <col min="15120" max="15120" width="13.88671875" style="323" customWidth="1"/>
    <col min="15121" max="15121" width="30.77734375" style="323" customWidth="1"/>
    <col min="15122" max="15122" width="21.88671875" style="323" customWidth="1"/>
    <col min="15123" max="15123" width="21.77734375" style="323" customWidth="1"/>
    <col min="15124" max="15360" width="10.88671875" style="323"/>
    <col min="15361" max="15361" width="4.33203125" style="323" bestFit="1" customWidth="1"/>
    <col min="15362" max="15362" width="40.44140625" style="323" customWidth="1"/>
    <col min="15363" max="15363" width="17.33203125" style="323" customWidth="1"/>
    <col min="15364" max="15364" width="10.33203125" style="323" customWidth="1"/>
    <col min="15365" max="15365" width="5.109375" style="323" customWidth="1"/>
    <col min="15366" max="15366" width="10.77734375" style="323" customWidth="1"/>
    <col min="15367" max="15367" width="8.21875" style="323" customWidth="1"/>
    <col min="15368" max="15368" width="9.6640625" style="323" customWidth="1"/>
    <col min="15369" max="15369" width="8.6640625" style="323" customWidth="1"/>
    <col min="15370" max="15371" width="7.44140625" style="323" customWidth="1"/>
    <col min="15372" max="15372" width="10" style="323" customWidth="1"/>
    <col min="15373" max="15373" width="9.88671875" style="323" bestFit="1" customWidth="1"/>
    <col min="15374" max="15374" width="14.109375" style="323" customWidth="1"/>
    <col min="15375" max="15375" width="10.77734375" style="323" customWidth="1"/>
    <col min="15376" max="15376" width="13.88671875" style="323" customWidth="1"/>
    <col min="15377" max="15377" width="30.77734375" style="323" customWidth="1"/>
    <col min="15378" max="15378" width="21.88671875" style="323" customWidth="1"/>
    <col min="15379" max="15379" width="21.77734375" style="323" customWidth="1"/>
    <col min="15380" max="15616" width="10.88671875" style="323"/>
    <col min="15617" max="15617" width="4.33203125" style="323" bestFit="1" customWidth="1"/>
    <col min="15618" max="15618" width="40.44140625" style="323" customWidth="1"/>
    <col min="15619" max="15619" width="17.33203125" style="323" customWidth="1"/>
    <col min="15620" max="15620" width="10.33203125" style="323" customWidth="1"/>
    <col min="15621" max="15621" width="5.109375" style="323" customWidth="1"/>
    <col min="15622" max="15622" width="10.77734375" style="323" customWidth="1"/>
    <col min="15623" max="15623" width="8.21875" style="323" customWidth="1"/>
    <col min="15624" max="15624" width="9.6640625" style="323" customWidth="1"/>
    <col min="15625" max="15625" width="8.6640625" style="323" customWidth="1"/>
    <col min="15626" max="15627" width="7.44140625" style="323" customWidth="1"/>
    <col min="15628" max="15628" width="10" style="323" customWidth="1"/>
    <col min="15629" max="15629" width="9.88671875" style="323" bestFit="1" customWidth="1"/>
    <col min="15630" max="15630" width="14.109375" style="323" customWidth="1"/>
    <col min="15631" max="15631" width="10.77734375" style="323" customWidth="1"/>
    <col min="15632" max="15632" width="13.88671875" style="323" customWidth="1"/>
    <col min="15633" max="15633" width="30.77734375" style="323" customWidth="1"/>
    <col min="15634" max="15634" width="21.88671875" style="323" customWidth="1"/>
    <col min="15635" max="15635" width="21.77734375" style="323" customWidth="1"/>
    <col min="15636" max="15872" width="10.88671875" style="323"/>
    <col min="15873" max="15873" width="4.33203125" style="323" bestFit="1" customWidth="1"/>
    <col min="15874" max="15874" width="40.44140625" style="323" customWidth="1"/>
    <col min="15875" max="15875" width="17.33203125" style="323" customWidth="1"/>
    <col min="15876" max="15876" width="10.33203125" style="323" customWidth="1"/>
    <col min="15877" max="15877" width="5.109375" style="323" customWidth="1"/>
    <col min="15878" max="15878" width="10.77734375" style="323" customWidth="1"/>
    <col min="15879" max="15879" width="8.21875" style="323" customWidth="1"/>
    <col min="15880" max="15880" width="9.6640625" style="323" customWidth="1"/>
    <col min="15881" max="15881" width="8.6640625" style="323" customWidth="1"/>
    <col min="15882" max="15883" width="7.44140625" style="323" customWidth="1"/>
    <col min="15884" max="15884" width="10" style="323" customWidth="1"/>
    <col min="15885" max="15885" width="9.88671875" style="323" bestFit="1" customWidth="1"/>
    <col min="15886" max="15886" width="14.109375" style="323" customWidth="1"/>
    <col min="15887" max="15887" width="10.77734375" style="323" customWidth="1"/>
    <col min="15888" max="15888" width="13.88671875" style="323" customWidth="1"/>
    <col min="15889" max="15889" width="30.77734375" style="323" customWidth="1"/>
    <col min="15890" max="15890" width="21.88671875" style="323" customWidth="1"/>
    <col min="15891" max="15891" width="21.77734375" style="323" customWidth="1"/>
    <col min="15892" max="16128" width="10.88671875" style="323"/>
    <col min="16129" max="16129" width="4.33203125" style="323" bestFit="1" customWidth="1"/>
    <col min="16130" max="16130" width="40.44140625" style="323" customWidth="1"/>
    <col min="16131" max="16131" width="17.33203125" style="323" customWidth="1"/>
    <col min="16132" max="16132" width="10.33203125" style="323" customWidth="1"/>
    <col min="16133" max="16133" width="5.109375" style="323" customWidth="1"/>
    <col min="16134" max="16134" width="10.77734375" style="323" customWidth="1"/>
    <col min="16135" max="16135" width="8.21875" style="323" customWidth="1"/>
    <col min="16136" max="16136" width="9.6640625" style="323" customWidth="1"/>
    <col min="16137" max="16137" width="8.6640625" style="323" customWidth="1"/>
    <col min="16138" max="16139" width="7.44140625" style="323" customWidth="1"/>
    <col min="16140" max="16140" width="10" style="323" customWidth="1"/>
    <col min="16141" max="16141" width="9.88671875" style="323" bestFit="1" customWidth="1"/>
    <col min="16142" max="16142" width="14.109375" style="323" customWidth="1"/>
    <col min="16143" max="16143" width="10.77734375" style="323" customWidth="1"/>
    <col min="16144" max="16144" width="13.88671875" style="323" customWidth="1"/>
    <col min="16145" max="16145" width="30.77734375" style="323" customWidth="1"/>
    <col min="16146" max="16146" width="21.88671875" style="323" customWidth="1"/>
    <col min="16147" max="16147" width="21.77734375" style="323" customWidth="1"/>
    <col min="16148" max="16384" width="10.88671875" style="323"/>
  </cols>
  <sheetData>
    <row r="1" spans="1:19" s="302" customFormat="1" ht="15.6" x14ac:dyDescent="0.3">
      <c r="A1" s="451" t="s">
        <v>514</v>
      </c>
      <c r="B1" s="451"/>
      <c r="C1" s="451"/>
      <c r="D1" s="451"/>
      <c r="E1" s="451"/>
      <c r="F1" s="451"/>
      <c r="G1" s="451"/>
      <c r="H1" s="451"/>
      <c r="I1" s="451"/>
      <c r="J1" s="451"/>
      <c r="K1" s="451"/>
      <c r="L1" s="451"/>
      <c r="M1" s="451"/>
      <c r="N1" s="451"/>
      <c r="O1" s="451"/>
      <c r="P1" s="451"/>
      <c r="Q1" s="451"/>
      <c r="R1" s="451"/>
    </row>
    <row r="2" spans="1:19" s="303" customFormat="1" ht="15.6" x14ac:dyDescent="0.3">
      <c r="A2" s="452" t="s">
        <v>478</v>
      </c>
      <c r="B2" s="452"/>
      <c r="C2" s="452"/>
      <c r="D2" s="452"/>
      <c r="E2" s="452"/>
      <c r="F2" s="452"/>
      <c r="G2" s="452"/>
      <c r="H2" s="452"/>
      <c r="I2" s="452"/>
      <c r="J2" s="452"/>
      <c r="K2" s="452"/>
      <c r="L2" s="452"/>
      <c r="M2" s="452"/>
      <c r="N2" s="452"/>
      <c r="O2" s="452"/>
      <c r="P2" s="452"/>
      <c r="Q2" s="452"/>
      <c r="R2" s="452"/>
    </row>
    <row r="3" spans="1:19" s="304" customFormat="1" ht="24.6" customHeight="1" x14ac:dyDescent="0.3">
      <c r="A3" s="449" t="s">
        <v>479</v>
      </c>
      <c r="B3" s="449" t="s">
        <v>431</v>
      </c>
      <c r="C3" s="449" t="s">
        <v>7</v>
      </c>
      <c r="D3" s="449" t="s">
        <v>480</v>
      </c>
      <c r="E3" s="449" t="s">
        <v>481</v>
      </c>
      <c r="F3" s="449" t="s">
        <v>436</v>
      </c>
      <c r="G3" s="449" t="s">
        <v>482</v>
      </c>
      <c r="H3" s="449"/>
      <c r="I3" s="449"/>
      <c r="J3" s="449"/>
      <c r="K3" s="449"/>
      <c r="L3" s="449"/>
      <c r="M3" s="449"/>
      <c r="N3" s="453" t="s">
        <v>483</v>
      </c>
      <c r="O3" s="449" t="s">
        <v>484</v>
      </c>
      <c r="P3" s="449" t="s">
        <v>485</v>
      </c>
      <c r="Q3" s="449" t="s">
        <v>486</v>
      </c>
      <c r="R3" s="449" t="s">
        <v>487</v>
      </c>
      <c r="S3" s="449" t="s">
        <v>488</v>
      </c>
    </row>
    <row r="4" spans="1:19" s="302" customFormat="1" ht="37.799999999999997" customHeight="1" x14ac:dyDescent="0.3">
      <c r="A4" s="449"/>
      <c r="B4" s="449"/>
      <c r="C4" s="449"/>
      <c r="D4" s="449"/>
      <c r="E4" s="449"/>
      <c r="F4" s="449"/>
      <c r="G4" s="305" t="s">
        <v>25</v>
      </c>
      <c r="H4" s="305" t="s">
        <v>26</v>
      </c>
      <c r="I4" s="305" t="s">
        <v>27</v>
      </c>
      <c r="J4" s="305" t="s">
        <v>28</v>
      </c>
      <c r="K4" s="305" t="s">
        <v>35</v>
      </c>
      <c r="L4" s="305" t="s">
        <v>37</v>
      </c>
      <c r="M4" s="305" t="s">
        <v>38</v>
      </c>
      <c r="N4" s="453"/>
      <c r="O4" s="449"/>
      <c r="P4" s="449"/>
      <c r="Q4" s="449"/>
      <c r="R4" s="449"/>
      <c r="S4" s="449"/>
    </row>
    <row r="5" spans="1:19" s="310" customFormat="1" x14ac:dyDescent="0.3">
      <c r="A5" s="306"/>
      <c r="B5" s="307" t="s">
        <v>489</v>
      </c>
      <c r="C5" s="307"/>
      <c r="D5" s="307"/>
      <c r="E5" s="307"/>
      <c r="F5" s="308">
        <f>+F6+F25</f>
        <v>86.331160000000011</v>
      </c>
      <c r="G5" s="308">
        <f>+G6+G25</f>
        <v>0.03</v>
      </c>
      <c r="H5" s="308">
        <f>+H6+H25</f>
        <v>0.46000000000000008</v>
      </c>
      <c r="I5" s="308">
        <f>+I6+I25</f>
        <v>79.09</v>
      </c>
      <c r="J5" s="308">
        <f>+J6+J25</f>
        <v>0.56000000000000005</v>
      </c>
      <c r="K5" s="308"/>
      <c r="L5" s="308">
        <f>+L6+L25</f>
        <v>0.89</v>
      </c>
      <c r="M5" s="308">
        <f>+M6+M25</f>
        <v>4.5011600000000005</v>
      </c>
      <c r="N5" s="309">
        <f>+N6+N25</f>
        <v>343252</v>
      </c>
      <c r="O5" s="306"/>
      <c r="P5" s="307"/>
      <c r="Q5" s="307"/>
      <c r="R5" s="307"/>
      <c r="S5" s="307"/>
    </row>
    <row r="6" spans="1:19" s="310" customFormat="1" x14ac:dyDescent="0.3">
      <c r="A6" s="311" t="s">
        <v>41</v>
      </c>
      <c r="B6" s="312" t="s">
        <v>490</v>
      </c>
      <c r="C6" s="312"/>
      <c r="D6" s="312"/>
      <c r="E6" s="312"/>
      <c r="F6" s="313">
        <f>SUM(F7:F24)</f>
        <v>70.930000000000007</v>
      </c>
      <c r="G6" s="313">
        <f t="shared" ref="G6:N6" si="0">SUM(G7:G24)</f>
        <v>0.03</v>
      </c>
      <c r="H6" s="313">
        <f t="shared" si="0"/>
        <v>0.30000000000000004</v>
      </c>
      <c r="I6" s="313">
        <f t="shared" si="0"/>
        <v>65.3</v>
      </c>
      <c r="J6" s="313">
        <f t="shared" si="0"/>
        <v>0</v>
      </c>
      <c r="K6" s="313"/>
      <c r="L6" s="313">
        <f t="shared" si="0"/>
        <v>0.89</v>
      </c>
      <c r="M6" s="313">
        <f t="shared" si="0"/>
        <v>4.41</v>
      </c>
      <c r="N6" s="314">
        <f t="shared" si="0"/>
        <v>292555</v>
      </c>
      <c r="O6" s="311"/>
      <c r="P6" s="312"/>
      <c r="Q6" s="312"/>
      <c r="R6" s="312"/>
      <c r="S6" s="312"/>
    </row>
    <row r="7" spans="1:19" s="310" customFormat="1" x14ac:dyDescent="0.3">
      <c r="A7" s="311" t="s">
        <v>42</v>
      </c>
      <c r="B7" s="312" t="s">
        <v>491</v>
      </c>
      <c r="C7" s="312"/>
      <c r="D7" s="312"/>
      <c r="E7" s="312"/>
      <c r="F7" s="312"/>
      <c r="G7" s="312"/>
      <c r="H7" s="312"/>
      <c r="I7" s="312"/>
      <c r="J7" s="312"/>
      <c r="K7" s="312"/>
      <c r="L7" s="312"/>
      <c r="M7" s="312"/>
      <c r="N7" s="315"/>
      <c r="O7" s="311"/>
      <c r="P7" s="312"/>
      <c r="Q7" s="312"/>
      <c r="R7" s="312"/>
      <c r="S7" s="312"/>
    </row>
    <row r="8" spans="1:19" ht="66" x14ac:dyDescent="0.3">
      <c r="A8" s="316">
        <v>1</v>
      </c>
      <c r="B8" s="317" t="s">
        <v>147</v>
      </c>
      <c r="C8" s="318" t="s">
        <v>148</v>
      </c>
      <c r="D8" s="318" t="s">
        <v>314</v>
      </c>
      <c r="E8" s="319" t="s">
        <v>39</v>
      </c>
      <c r="F8" s="320">
        <v>0.36</v>
      </c>
      <c r="G8" s="321"/>
      <c r="H8" s="321"/>
      <c r="I8" s="320">
        <v>0.36</v>
      </c>
      <c r="J8" s="320"/>
      <c r="K8" s="320"/>
      <c r="L8" s="321"/>
      <c r="M8" s="321"/>
      <c r="N8" s="322">
        <v>1260</v>
      </c>
      <c r="O8" s="316" t="s">
        <v>149</v>
      </c>
      <c r="P8" s="317" t="s">
        <v>150</v>
      </c>
      <c r="Q8" s="317" t="s">
        <v>151</v>
      </c>
      <c r="R8" s="317" t="s">
        <v>492</v>
      </c>
      <c r="S8" s="317" t="s">
        <v>492</v>
      </c>
    </row>
    <row r="9" spans="1:19" s="310" customFormat="1" x14ac:dyDescent="0.3">
      <c r="A9" s="311" t="s">
        <v>53</v>
      </c>
      <c r="B9" s="312" t="s">
        <v>493</v>
      </c>
      <c r="C9" s="312"/>
      <c r="D9" s="312"/>
      <c r="E9" s="312"/>
      <c r="F9" s="312"/>
      <c r="G9" s="312"/>
      <c r="H9" s="312"/>
      <c r="I9" s="312"/>
      <c r="J9" s="312"/>
      <c r="K9" s="312"/>
      <c r="L9" s="312"/>
      <c r="M9" s="312"/>
      <c r="N9" s="315"/>
      <c r="O9" s="311"/>
      <c r="P9" s="312"/>
      <c r="Q9" s="312"/>
      <c r="R9" s="312"/>
      <c r="S9" s="312"/>
    </row>
    <row r="10" spans="1:19" ht="66" x14ac:dyDescent="0.3">
      <c r="A10" s="316">
        <v>1</v>
      </c>
      <c r="B10" s="324" t="s">
        <v>66</v>
      </c>
      <c r="C10" s="317" t="s">
        <v>67</v>
      </c>
      <c r="D10" s="317" t="s">
        <v>314</v>
      </c>
      <c r="E10" s="110" t="s">
        <v>31</v>
      </c>
      <c r="F10" s="320">
        <v>6.08</v>
      </c>
      <c r="G10" s="320">
        <v>0</v>
      </c>
      <c r="H10" s="320">
        <v>0</v>
      </c>
      <c r="I10" s="320">
        <v>6.08</v>
      </c>
      <c r="J10" s="321"/>
      <c r="K10" s="321"/>
      <c r="L10" s="321"/>
      <c r="M10" s="321"/>
      <c r="N10" s="322">
        <v>21280</v>
      </c>
      <c r="O10" s="316" t="s">
        <v>68</v>
      </c>
      <c r="P10" s="317"/>
      <c r="Q10" s="317" t="s">
        <v>494</v>
      </c>
      <c r="R10" s="317" t="s">
        <v>492</v>
      </c>
      <c r="S10" s="317" t="s">
        <v>492</v>
      </c>
    </row>
    <row r="11" spans="1:19" ht="100.2" customHeight="1" x14ac:dyDescent="0.3">
      <c r="A11" s="316">
        <v>2</v>
      </c>
      <c r="B11" s="109" t="s">
        <v>74</v>
      </c>
      <c r="C11" s="317" t="s">
        <v>67</v>
      </c>
      <c r="D11" s="317" t="s">
        <v>314</v>
      </c>
      <c r="E11" s="109" t="s">
        <v>31</v>
      </c>
      <c r="F11" s="320">
        <v>2.11</v>
      </c>
      <c r="G11" s="320"/>
      <c r="H11" s="320">
        <v>7.0000000000000007E-2</v>
      </c>
      <c r="I11" s="320">
        <v>1.1499999999999999</v>
      </c>
      <c r="J11" s="321"/>
      <c r="K11" s="321"/>
      <c r="L11" s="320">
        <v>0.89</v>
      </c>
      <c r="M11" s="320">
        <v>0</v>
      </c>
      <c r="N11" s="322">
        <v>8545</v>
      </c>
      <c r="O11" s="316" t="s">
        <v>77</v>
      </c>
      <c r="P11" s="317"/>
      <c r="Q11" s="317" t="s">
        <v>495</v>
      </c>
      <c r="R11" s="317" t="s">
        <v>492</v>
      </c>
      <c r="S11" s="317" t="s">
        <v>492</v>
      </c>
    </row>
    <row r="12" spans="1:19" ht="171.6" x14ac:dyDescent="0.25">
      <c r="A12" s="316">
        <v>3</v>
      </c>
      <c r="B12" s="325" t="s">
        <v>84</v>
      </c>
      <c r="C12" s="326" t="s">
        <v>85</v>
      </c>
      <c r="D12" s="326" t="s">
        <v>314</v>
      </c>
      <c r="E12" s="327" t="s">
        <v>31</v>
      </c>
      <c r="F12" s="328">
        <f>SUM(G12:M12)</f>
        <v>0.08</v>
      </c>
      <c r="G12" s="329"/>
      <c r="H12" s="329"/>
      <c r="I12" s="330">
        <v>0.08</v>
      </c>
      <c r="J12" s="328"/>
      <c r="K12" s="328"/>
      <c r="L12" s="328"/>
      <c r="M12" s="328"/>
      <c r="N12" s="331">
        <v>1300</v>
      </c>
      <c r="O12" s="332" t="s">
        <v>86</v>
      </c>
      <c r="P12" s="317" t="s">
        <v>87</v>
      </c>
      <c r="Q12" s="317" t="s">
        <v>88</v>
      </c>
      <c r="R12" s="317" t="s">
        <v>492</v>
      </c>
      <c r="S12" s="317" t="s">
        <v>492</v>
      </c>
    </row>
    <row r="13" spans="1:19" ht="171.6" x14ac:dyDescent="0.3">
      <c r="A13" s="316">
        <v>4</v>
      </c>
      <c r="B13" s="326" t="s">
        <v>496</v>
      </c>
      <c r="C13" s="326" t="s">
        <v>85</v>
      </c>
      <c r="D13" s="326" t="s">
        <v>314</v>
      </c>
      <c r="E13" s="327" t="s">
        <v>102</v>
      </c>
      <c r="F13" s="328">
        <f>SUM(G13:M13)</f>
        <v>0.42000000000000004</v>
      </c>
      <c r="G13" s="330">
        <v>0.03</v>
      </c>
      <c r="H13" s="330"/>
      <c r="I13" s="330">
        <v>0.39</v>
      </c>
      <c r="J13" s="328"/>
      <c r="K13" s="328"/>
      <c r="L13" s="328"/>
      <c r="M13" s="328"/>
      <c r="N13" s="331">
        <v>750</v>
      </c>
      <c r="O13" s="316" t="s">
        <v>193</v>
      </c>
      <c r="P13" s="317" t="s">
        <v>112</v>
      </c>
      <c r="Q13" s="317" t="s">
        <v>113</v>
      </c>
      <c r="R13" s="317" t="s">
        <v>492</v>
      </c>
      <c r="S13" s="317" t="s">
        <v>492</v>
      </c>
    </row>
    <row r="14" spans="1:19" ht="79.2" x14ac:dyDescent="0.3">
      <c r="A14" s="316">
        <v>5</v>
      </c>
      <c r="B14" s="333" t="s">
        <v>114</v>
      </c>
      <c r="C14" s="317" t="s">
        <v>67</v>
      </c>
      <c r="D14" s="317" t="s">
        <v>314</v>
      </c>
      <c r="E14" s="110" t="s">
        <v>33</v>
      </c>
      <c r="F14" s="320">
        <v>10</v>
      </c>
      <c r="G14" s="320">
        <v>0</v>
      </c>
      <c r="H14" s="320">
        <v>0</v>
      </c>
      <c r="I14" s="320">
        <v>9.85</v>
      </c>
      <c r="J14" s="321"/>
      <c r="K14" s="321"/>
      <c r="L14" s="320">
        <v>0</v>
      </c>
      <c r="M14" s="320">
        <v>0.15</v>
      </c>
      <c r="N14" s="322">
        <v>36425</v>
      </c>
      <c r="O14" s="316" t="s">
        <v>68</v>
      </c>
      <c r="P14" s="317" t="s">
        <v>117</v>
      </c>
      <c r="Q14" s="317" t="s">
        <v>497</v>
      </c>
      <c r="R14" s="317" t="s">
        <v>492</v>
      </c>
      <c r="S14" s="317" t="s">
        <v>492</v>
      </c>
    </row>
    <row r="15" spans="1:19" s="310" customFormat="1" x14ac:dyDescent="0.3">
      <c r="A15" s="311" t="s">
        <v>498</v>
      </c>
      <c r="B15" s="312" t="s">
        <v>499</v>
      </c>
      <c r="C15" s="312"/>
      <c r="D15" s="312"/>
      <c r="E15" s="312"/>
      <c r="F15" s="312"/>
      <c r="G15" s="312"/>
      <c r="H15" s="312"/>
      <c r="I15" s="312"/>
      <c r="J15" s="312"/>
      <c r="K15" s="312"/>
      <c r="L15" s="312"/>
      <c r="M15" s="312"/>
      <c r="N15" s="315"/>
      <c r="O15" s="311"/>
      <c r="P15" s="312"/>
      <c r="Q15" s="312"/>
      <c r="R15" s="312"/>
      <c r="S15" s="312"/>
    </row>
    <row r="16" spans="1:19" ht="66" x14ac:dyDescent="0.3">
      <c r="A16" s="316">
        <v>1</v>
      </c>
      <c r="B16" s="324" t="s">
        <v>121</v>
      </c>
      <c r="C16" s="326" t="s">
        <v>429</v>
      </c>
      <c r="D16" s="326" t="s">
        <v>314</v>
      </c>
      <c r="E16" s="110" t="s">
        <v>122</v>
      </c>
      <c r="F16" s="320">
        <v>2</v>
      </c>
      <c r="G16" s="320"/>
      <c r="H16" s="320">
        <v>0.21</v>
      </c>
      <c r="I16" s="320">
        <v>1.79</v>
      </c>
      <c r="J16" s="317"/>
      <c r="K16" s="317"/>
      <c r="L16" s="317"/>
      <c r="M16" s="317"/>
      <c r="N16" s="322">
        <v>2500</v>
      </c>
      <c r="O16" s="316" t="s">
        <v>125</v>
      </c>
      <c r="P16" s="317" t="s">
        <v>126</v>
      </c>
      <c r="Q16" s="317" t="s">
        <v>127</v>
      </c>
      <c r="R16" s="317" t="s">
        <v>492</v>
      </c>
      <c r="S16" s="317" t="s">
        <v>492</v>
      </c>
    </row>
    <row r="17" spans="1:19" x14ac:dyDescent="0.3">
      <c r="A17" s="311" t="s">
        <v>362</v>
      </c>
      <c r="B17" s="312" t="s">
        <v>500</v>
      </c>
      <c r="C17" s="312"/>
      <c r="D17" s="312"/>
      <c r="E17" s="312"/>
      <c r="F17" s="312"/>
      <c r="G17" s="312"/>
      <c r="H17" s="312"/>
      <c r="I17" s="312"/>
      <c r="J17" s="312"/>
      <c r="K17" s="312"/>
      <c r="L17" s="312"/>
      <c r="M17" s="312"/>
      <c r="N17" s="315"/>
      <c r="O17" s="311"/>
      <c r="P17" s="312"/>
      <c r="Q17" s="312"/>
      <c r="R17" s="312"/>
      <c r="S17" s="312"/>
    </row>
    <row r="18" spans="1:19" x14ac:dyDescent="0.3">
      <c r="A18" s="316"/>
      <c r="B18" s="317"/>
      <c r="C18" s="334"/>
      <c r="D18" s="334"/>
      <c r="E18" s="334"/>
      <c r="F18" s="335"/>
      <c r="G18" s="334"/>
      <c r="H18" s="334"/>
      <c r="I18" s="334"/>
      <c r="J18" s="334"/>
      <c r="K18" s="334"/>
      <c r="L18" s="334"/>
      <c r="M18" s="334"/>
      <c r="N18" s="336"/>
      <c r="O18" s="337"/>
      <c r="P18" s="334"/>
      <c r="Q18" s="334"/>
      <c r="R18" s="317"/>
      <c r="S18" s="317"/>
    </row>
    <row r="19" spans="1:19" s="310" customFormat="1" x14ac:dyDescent="0.3">
      <c r="A19" s="311" t="s">
        <v>501</v>
      </c>
      <c r="B19" s="312" t="s">
        <v>502</v>
      </c>
      <c r="C19" s="312"/>
      <c r="D19" s="312"/>
      <c r="E19" s="312"/>
      <c r="F19" s="312"/>
      <c r="G19" s="312"/>
      <c r="H19" s="312"/>
      <c r="I19" s="312"/>
      <c r="J19" s="312"/>
      <c r="K19" s="312"/>
      <c r="L19" s="312"/>
      <c r="M19" s="312"/>
      <c r="N19" s="315"/>
      <c r="O19" s="311"/>
      <c r="P19" s="312"/>
      <c r="Q19" s="312"/>
      <c r="R19" s="312"/>
      <c r="S19" s="312"/>
    </row>
    <row r="20" spans="1:19" s="310" customFormat="1" ht="118.8" x14ac:dyDescent="0.3">
      <c r="A20" s="316">
        <v>1</v>
      </c>
      <c r="B20" s="317" t="s">
        <v>55</v>
      </c>
      <c r="C20" s="326" t="s">
        <v>56</v>
      </c>
      <c r="D20" s="317" t="s">
        <v>314</v>
      </c>
      <c r="E20" s="110" t="s">
        <v>31</v>
      </c>
      <c r="F20" s="320">
        <v>0.05</v>
      </c>
      <c r="G20" s="321">
        <v>0</v>
      </c>
      <c r="H20" s="321">
        <v>0</v>
      </c>
      <c r="I20" s="321">
        <v>0.05</v>
      </c>
      <c r="J20" s="321"/>
      <c r="K20" s="321"/>
      <c r="L20" s="321"/>
      <c r="M20" s="321"/>
      <c r="N20" s="322">
        <v>175</v>
      </c>
      <c r="O20" s="316" t="s">
        <v>58</v>
      </c>
      <c r="P20" s="317" t="s">
        <v>503</v>
      </c>
      <c r="Q20" s="317" t="s">
        <v>60</v>
      </c>
      <c r="R20" s="317" t="s">
        <v>492</v>
      </c>
      <c r="S20" s="317" t="s">
        <v>492</v>
      </c>
    </row>
    <row r="21" spans="1:19" ht="66" x14ac:dyDescent="0.3">
      <c r="A21" s="316">
        <v>2</v>
      </c>
      <c r="B21" s="317" t="s">
        <v>504</v>
      </c>
      <c r="C21" s="326" t="s">
        <v>133</v>
      </c>
      <c r="D21" s="326" t="s">
        <v>314</v>
      </c>
      <c r="E21" s="316" t="s">
        <v>505</v>
      </c>
      <c r="F21" s="321">
        <v>12.13</v>
      </c>
      <c r="G21" s="321">
        <v>0</v>
      </c>
      <c r="H21" s="321">
        <v>0</v>
      </c>
      <c r="I21" s="321">
        <v>11.48</v>
      </c>
      <c r="J21" s="321">
        <v>0</v>
      </c>
      <c r="K21" s="321"/>
      <c r="L21" s="321">
        <v>0</v>
      </c>
      <c r="M21" s="321">
        <v>0.65</v>
      </c>
      <c r="N21" s="322">
        <v>51000</v>
      </c>
      <c r="O21" s="316" t="s">
        <v>48</v>
      </c>
      <c r="P21" s="317" t="s">
        <v>104</v>
      </c>
      <c r="Q21" s="317" t="s">
        <v>134</v>
      </c>
      <c r="R21" s="317" t="s">
        <v>492</v>
      </c>
      <c r="S21" s="317" t="s">
        <v>492</v>
      </c>
    </row>
    <row r="22" spans="1:19" ht="41.4" x14ac:dyDescent="0.3">
      <c r="A22" s="316">
        <v>3</v>
      </c>
      <c r="B22" s="317" t="s">
        <v>138</v>
      </c>
      <c r="C22" s="326" t="s">
        <v>133</v>
      </c>
      <c r="D22" s="326" t="s">
        <v>314</v>
      </c>
      <c r="E22" s="316" t="s">
        <v>505</v>
      </c>
      <c r="F22" s="321">
        <v>18.75</v>
      </c>
      <c r="G22" s="321"/>
      <c r="H22" s="321">
        <v>0</v>
      </c>
      <c r="I22" s="321">
        <v>17.63</v>
      </c>
      <c r="J22" s="321"/>
      <c r="K22" s="321"/>
      <c r="L22" s="321">
        <v>0</v>
      </c>
      <c r="M22" s="321">
        <v>1.1200000000000001</v>
      </c>
      <c r="N22" s="322">
        <v>76265</v>
      </c>
      <c r="O22" s="316" t="s">
        <v>330</v>
      </c>
      <c r="P22" s="317" t="s">
        <v>140</v>
      </c>
      <c r="Q22" s="316" t="s">
        <v>141</v>
      </c>
      <c r="R22" s="317" t="s">
        <v>492</v>
      </c>
      <c r="S22" s="317" t="s">
        <v>492</v>
      </c>
    </row>
    <row r="23" spans="1:19" ht="66" x14ac:dyDescent="0.3">
      <c r="A23" s="316">
        <v>4</v>
      </c>
      <c r="B23" s="317" t="s">
        <v>506</v>
      </c>
      <c r="C23" s="326" t="s">
        <v>133</v>
      </c>
      <c r="D23" s="326" t="s">
        <v>314</v>
      </c>
      <c r="E23" s="316" t="s">
        <v>505</v>
      </c>
      <c r="F23" s="321">
        <v>18.690000000000001</v>
      </c>
      <c r="G23" s="321">
        <v>0</v>
      </c>
      <c r="H23" s="321">
        <v>0</v>
      </c>
      <c r="I23" s="321">
        <v>16.200000000000003</v>
      </c>
      <c r="J23" s="321">
        <v>0</v>
      </c>
      <c r="K23" s="321"/>
      <c r="L23" s="321">
        <v>0</v>
      </c>
      <c r="M23" s="321">
        <v>2.4899999999999998</v>
      </c>
      <c r="N23" s="322">
        <v>92195</v>
      </c>
      <c r="O23" s="316" t="s">
        <v>144</v>
      </c>
      <c r="P23" s="317" t="s">
        <v>145</v>
      </c>
      <c r="Q23" s="316" t="s">
        <v>146</v>
      </c>
      <c r="R23" s="317" t="s">
        <v>492</v>
      </c>
      <c r="S23" s="317" t="s">
        <v>492</v>
      </c>
    </row>
    <row r="24" spans="1:19" ht="79.2" x14ac:dyDescent="0.3">
      <c r="A24" s="316">
        <v>5</v>
      </c>
      <c r="B24" s="317" t="s">
        <v>153</v>
      </c>
      <c r="C24" s="317" t="s">
        <v>155</v>
      </c>
      <c r="D24" s="317" t="s">
        <v>314</v>
      </c>
      <c r="E24" s="317" t="s">
        <v>154</v>
      </c>
      <c r="F24" s="320">
        <v>0.26</v>
      </c>
      <c r="G24" s="317"/>
      <c r="H24" s="317">
        <v>0.02</v>
      </c>
      <c r="I24" s="317">
        <v>0.24</v>
      </c>
      <c r="J24" s="317"/>
      <c r="K24" s="317"/>
      <c r="L24" s="317"/>
      <c r="M24" s="317"/>
      <c r="N24" s="322">
        <v>860</v>
      </c>
      <c r="O24" s="316" t="s">
        <v>157</v>
      </c>
      <c r="P24" s="317"/>
      <c r="Q24" s="317" t="s">
        <v>507</v>
      </c>
      <c r="R24" s="317" t="s">
        <v>492</v>
      </c>
      <c r="S24" s="317" t="s">
        <v>492</v>
      </c>
    </row>
    <row r="25" spans="1:19" x14ac:dyDescent="0.3">
      <c r="A25" s="311" t="s">
        <v>311</v>
      </c>
      <c r="B25" s="312" t="s">
        <v>508</v>
      </c>
      <c r="C25" s="312"/>
      <c r="D25" s="312"/>
      <c r="E25" s="312"/>
      <c r="F25" s="338">
        <f>SUM(F26:F37)</f>
        <v>15.401159999999999</v>
      </c>
      <c r="G25" s="338">
        <f>SUM(G26:G37)</f>
        <v>0</v>
      </c>
      <c r="H25" s="339">
        <f>SUM(H26:H37)</f>
        <v>0.16</v>
      </c>
      <c r="I25" s="339">
        <f>SUM(I26:I37)</f>
        <v>13.790000000000001</v>
      </c>
      <c r="J25" s="339">
        <f>SUM(J26:J37)</f>
        <v>0.56000000000000005</v>
      </c>
      <c r="K25" s="338"/>
      <c r="L25" s="338">
        <f>SUM(L26:L37)</f>
        <v>0</v>
      </c>
      <c r="M25" s="338">
        <f>SUM(M26:M37)</f>
        <v>9.1159999999999991E-2</v>
      </c>
      <c r="N25" s="315">
        <f>SUM(N26:N37)</f>
        <v>50697</v>
      </c>
      <c r="O25" s="311"/>
      <c r="P25" s="317"/>
      <c r="Q25" s="312"/>
      <c r="R25" s="317"/>
      <c r="S25" s="317"/>
    </row>
    <row r="26" spans="1:19" x14ac:dyDescent="0.3">
      <c r="A26" s="311" t="s">
        <v>42</v>
      </c>
      <c r="B26" s="312" t="s">
        <v>491</v>
      </c>
      <c r="C26" s="312"/>
      <c r="D26" s="312"/>
      <c r="E26" s="312"/>
      <c r="F26" s="312"/>
      <c r="G26" s="312"/>
      <c r="H26" s="312"/>
      <c r="I26" s="312"/>
      <c r="J26" s="312"/>
      <c r="K26" s="312"/>
      <c r="L26" s="312"/>
      <c r="M26" s="312"/>
      <c r="N26" s="315"/>
      <c r="O26" s="311"/>
      <c r="P26" s="317"/>
      <c r="Q26" s="312"/>
      <c r="R26" s="317"/>
      <c r="S26" s="317"/>
    </row>
    <row r="27" spans="1:19" ht="13.8" x14ac:dyDescent="0.3">
      <c r="A27" s="311"/>
      <c r="B27" s="326"/>
      <c r="C27" s="326"/>
      <c r="D27" s="326"/>
      <c r="E27" s="326"/>
      <c r="F27" s="340"/>
      <c r="G27" s="312"/>
      <c r="H27" s="312"/>
      <c r="I27" s="340"/>
      <c r="J27" s="312"/>
      <c r="K27" s="312"/>
      <c r="L27" s="312"/>
      <c r="M27" s="312"/>
      <c r="N27" s="315"/>
      <c r="O27" s="311"/>
      <c r="P27" s="317"/>
      <c r="Q27" s="312"/>
      <c r="R27" s="312"/>
      <c r="S27" s="312"/>
    </row>
    <row r="28" spans="1:19" x14ac:dyDescent="0.3">
      <c r="A28" s="311" t="s">
        <v>53</v>
      </c>
      <c r="B28" s="312" t="s">
        <v>493</v>
      </c>
      <c r="C28" s="312"/>
      <c r="D28" s="312"/>
      <c r="E28" s="312"/>
      <c r="F28" s="312"/>
      <c r="G28" s="312"/>
      <c r="H28" s="312"/>
      <c r="I28" s="312"/>
      <c r="J28" s="312"/>
      <c r="K28" s="312"/>
      <c r="L28" s="312"/>
      <c r="M28" s="312"/>
      <c r="N28" s="315"/>
      <c r="O28" s="311"/>
      <c r="P28" s="317"/>
      <c r="Q28" s="312"/>
      <c r="R28" s="312"/>
      <c r="S28" s="312"/>
    </row>
    <row r="29" spans="1:19" x14ac:dyDescent="0.3">
      <c r="A29" s="316"/>
      <c r="B29" s="317"/>
      <c r="C29" s="317"/>
      <c r="D29" s="317"/>
      <c r="E29" s="110"/>
      <c r="F29" s="317"/>
      <c r="G29" s="317"/>
      <c r="H29" s="317"/>
      <c r="I29" s="317"/>
      <c r="J29" s="317"/>
      <c r="K29" s="317"/>
      <c r="L29" s="317"/>
      <c r="M29" s="317"/>
      <c r="N29" s="322"/>
      <c r="O29" s="316"/>
      <c r="P29" s="317"/>
      <c r="Q29" s="317"/>
      <c r="R29" s="317"/>
      <c r="S29" s="317"/>
    </row>
    <row r="30" spans="1:19" x14ac:dyDescent="0.3">
      <c r="A30" s="311" t="s">
        <v>498</v>
      </c>
      <c r="B30" s="312" t="s">
        <v>499</v>
      </c>
      <c r="C30" s="312"/>
      <c r="D30" s="312"/>
      <c r="E30" s="312"/>
      <c r="F30" s="312"/>
      <c r="G30" s="312"/>
      <c r="H30" s="312"/>
      <c r="I30" s="312"/>
      <c r="J30" s="312"/>
      <c r="K30" s="312"/>
      <c r="L30" s="312"/>
      <c r="M30" s="312"/>
      <c r="N30" s="315"/>
      <c r="O30" s="311"/>
      <c r="P30" s="312"/>
      <c r="Q30" s="312"/>
      <c r="R30" s="312"/>
      <c r="S30" s="312"/>
    </row>
    <row r="31" spans="1:19" ht="250.8" x14ac:dyDescent="0.3">
      <c r="A31" s="316">
        <v>1</v>
      </c>
      <c r="B31" s="324" t="s">
        <v>160</v>
      </c>
      <c r="C31" s="326" t="s">
        <v>85</v>
      </c>
      <c r="D31" s="317" t="s">
        <v>314</v>
      </c>
      <c r="E31" s="110" t="s">
        <v>31</v>
      </c>
      <c r="F31" s="317">
        <v>1.16E-3</v>
      </c>
      <c r="G31" s="317"/>
      <c r="H31" s="317"/>
      <c r="I31" s="341"/>
      <c r="J31" s="317"/>
      <c r="K31" s="317"/>
      <c r="L31" s="317"/>
      <c r="M31" s="317">
        <v>1.16E-3</v>
      </c>
      <c r="N31" s="322">
        <v>710</v>
      </c>
      <c r="O31" s="316" t="s">
        <v>48</v>
      </c>
      <c r="P31" s="317" t="s">
        <v>162</v>
      </c>
      <c r="Q31" s="317" t="s">
        <v>163</v>
      </c>
      <c r="R31" s="317" t="s">
        <v>492</v>
      </c>
      <c r="S31" s="317" t="s">
        <v>492</v>
      </c>
    </row>
    <row r="32" spans="1:19" x14ac:dyDescent="0.3">
      <c r="A32" s="311" t="s">
        <v>362</v>
      </c>
      <c r="B32" s="312" t="s">
        <v>500</v>
      </c>
      <c r="C32" s="312"/>
      <c r="D32" s="312"/>
      <c r="E32" s="312"/>
      <c r="F32" s="312"/>
      <c r="G32" s="312"/>
      <c r="H32" s="312"/>
      <c r="I32" s="312"/>
      <c r="J32" s="312"/>
      <c r="K32" s="312"/>
      <c r="L32" s="312"/>
      <c r="M32" s="312"/>
      <c r="N32" s="315"/>
      <c r="O32" s="311"/>
      <c r="P32" s="312"/>
      <c r="Q32" s="312"/>
      <c r="R32" s="312"/>
      <c r="S32" s="312"/>
    </row>
    <row r="33" spans="1:19" x14ac:dyDescent="0.3">
      <c r="A33" s="316">
        <v>1</v>
      </c>
      <c r="B33" s="317"/>
      <c r="C33" s="317"/>
      <c r="D33" s="317"/>
      <c r="E33" s="317"/>
      <c r="F33" s="317"/>
      <c r="G33" s="317"/>
      <c r="H33" s="317"/>
      <c r="I33" s="317"/>
      <c r="J33" s="317"/>
      <c r="K33" s="317"/>
      <c r="L33" s="317"/>
      <c r="M33" s="317"/>
      <c r="N33" s="322"/>
      <c r="O33" s="316"/>
      <c r="P33" s="317"/>
      <c r="Q33" s="317"/>
      <c r="R33" s="317"/>
      <c r="S33" s="317"/>
    </row>
    <row r="34" spans="1:19" x14ac:dyDescent="0.3">
      <c r="A34" s="342" t="s">
        <v>501</v>
      </c>
      <c r="B34" s="343" t="s">
        <v>502</v>
      </c>
      <c r="C34" s="343"/>
      <c r="D34" s="343"/>
      <c r="E34" s="343"/>
      <c r="F34" s="343"/>
      <c r="G34" s="343"/>
      <c r="H34" s="343"/>
      <c r="I34" s="343"/>
      <c r="J34" s="343"/>
      <c r="K34" s="343"/>
      <c r="L34" s="343"/>
      <c r="M34" s="343"/>
      <c r="N34" s="344"/>
      <c r="O34" s="342"/>
      <c r="P34" s="343"/>
      <c r="Q34" s="343"/>
      <c r="R34" s="343"/>
      <c r="S34" s="343"/>
    </row>
    <row r="35" spans="1:19" ht="52.8" x14ac:dyDescent="0.3">
      <c r="A35" s="345">
        <v>1</v>
      </c>
      <c r="B35" s="346" t="s">
        <v>164</v>
      </c>
      <c r="C35" s="346" t="s">
        <v>509</v>
      </c>
      <c r="D35" s="346" t="s">
        <v>314</v>
      </c>
      <c r="E35" s="346" t="s">
        <v>154</v>
      </c>
      <c r="F35" s="347">
        <v>5</v>
      </c>
      <c r="G35" s="346"/>
      <c r="H35" s="346"/>
      <c r="I35" s="347">
        <v>5</v>
      </c>
      <c r="J35" s="346"/>
      <c r="K35" s="346"/>
      <c r="L35" s="346"/>
      <c r="M35" s="346"/>
      <c r="N35" s="348">
        <v>17500</v>
      </c>
      <c r="O35" s="345" t="s">
        <v>165</v>
      </c>
      <c r="P35" s="346" t="s">
        <v>166</v>
      </c>
      <c r="Q35" s="346" t="s">
        <v>167</v>
      </c>
      <c r="R35" s="346" t="s">
        <v>510</v>
      </c>
      <c r="S35" s="346" t="s">
        <v>511</v>
      </c>
    </row>
    <row r="36" spans="1:19" ht="169.8" customHeight="1" x14ac:dyDescent="0.3">
      <c r="A36" s="345">
        <v>2</v>
      </c>
      <c r="B36" s="346" t="s">
        <v>168</v>
      </c>
      <c r="C36" s="346" t="s">
        <v>512</v>
      </c>
      <c r="D36" s="346" t="s">
        <v>314</v>
      </c>
      <c r="E36" s="346" t="s">
        <v>154</v>
      </c>
      <c r="F36" s="347">
        <v>8.3000000000000007</v>
      </c>
      <c r="G36" s="346"/>
      <c r="H36" s="346"/>
      <c r="I36" s="347">
        <v>8.3000000000000007</v>
      </c>
      <c r="J36" s="346"/>
      <c r="K36" s="346"/>
      <c r="L36" s="346"/>
      <c r="M36" s="346"/>
      <c r="N36" s="348">
        <v>29050.000000000004</v>
      </c>
      <c r="O36" s="316" t="s">
        <v>169</v>
      </c>
      <c r="P36" s="346"/>
      <c r="Q36" s="346" t="s">
        <v>170</v>
      </c>
      <c r="R36" s="346" t="s">
        <v>510</v>
      </c>
      <c r="S36" s="346" t="s">
        <v>511</v>
      </c>
    </row>
    <row r="37" spans="1:19" ht="52.8" x14ac:dyDescent="0.3">
      <c r="A37" s="345">
        <v>3</v>
      </c>
      <c r="B37" s="346" t="s">
        <v>171</v>
      </c>
      <c r="C37" s="346" t="s">
        <v>133</v>
      </c>
      <c r="D37" s="346" t="s">
        <v>314</v>
      </c>
      <c r="E37" s="346" t="s">
        <v>201</v>
      </c>
      <c r="F37" s="347">
        <v>2.1</v>
      </c>
      <c r="G37" s="346"/>
      <c r="H37" s="346">
        <v>0.16</v>
      </c>
      <c r="I37" s="346">
        <v>0.49</v>
      </c>
      <c r="J37" s="346">
        <v>0.56000000000000005</v>
      </c>
      <c r="K37" s="347">
        <v>0.8</v>
      </c>
      <c r="L37" s="346"/>
      <c r="M37" s="346">
        <v>0.09</v>
      </c>
      <c r="N37" s="348">
        <v>3437</v>
      </c>
      <c r="O37" s="345" t="s">
        <v>173</v>
      </c>
      <c r="P37" s="346" t="s">
        <v>174</v>
      </c>
      <c r="Q37" s="346" t="s">
        <v>175</v>
      </c>
      <c r="R37" s="346" t="s">
        <v>492</v>
      </c>
      <c r="S37" s="349" t="s">
        <v>492</v>
      </c>
    </row>
    <row r="38" spans="1:19" ht="55.2" customHeight="1" x14ac:dyDescent="0.3">
      <c r="A38" s="450" t="s">
        <v>513</v>
      </c>
      <c r="B38" s="450"/>
      <c r="C38" s="450"/>
      <c r="D38" s="450"/>
      <c r="E38" s="450"/>
      <c r="F38" s="450"/>
      <c r="G38" s="450"/>
      <c r="H38" s="450"/>
      <c r="I38" s="450"/>
      <c r="J38" s="450"/>
      <c r="K38" s="450"/>
      <c r="L38" s="450"/>
      <c r="M38" s="450"/>
      <c r="N38" s="450"/>
      <c r="O38" s="450"/>
      <c r="P38" s="450"/>
      <c r="Q38" s="450"/>
      <c r="R38" s="450"/>
    </row>
    <row r="39" spans="1:19" x14ac:dyDescent="0.3">
      <c r="N39" s="323"/>
      <c r="O39" s="323"/>
    </row>
    <row r="40" spans="1:19" x14ac:dyDescent="0.3">
      <c r="N40" s="323"/>
      <c r="O40" s="323"/>
    </row>
    <row r="41" spans="1:19" x14ac:dyDescent="0.3">
      <c r="N41" s="323"/>
      <c r="O41" s="323"/>
    </row>
    <row r="42" spans="1:19" x14ac:dyDescent="0.3">
      <c r="N42" s="323"/>
      <c r="O42" s="323"/>
    </row>
    <row r="48" spans="1:19" ht="18" x14ac:dyDescent="0.35">
      <c r="B48" s="350"/>
    </row>
    <row r="49" spans="2:2" ht="18" x14ac:dyDescent="0.35">
      <c r="B49" s="350"/>
    </row>
  </sheetData>
  <autoFilter ref="A4:S4"/>
  <mergeCells count="16">
    <mergeCell ref="S3:S4"/>
    <mergeCell ref="A38:R38"/>
    <mergeCell ref="A1:R1"/>
    <mergeCell ref="A2:R2"/>
    <mergeCell ref="A3:A4"/>
    <mergeCell ref="B3:B4"/>
    <mergeCell ref="C3:C4"/>
    <mergeCell ref="D3:D4"/>
    <mergeCell ref="E3:E4"/>
    <mergeCell ref="F3:F4"/>
    <mergeCell ref="G3:M3"/>
    <mergeCell ref="N3:N4"/>
    <mergeCell ref="O3:O4"/>
    <mergeCell ref="P3:P4"/>
    <mergeCell ref="Q3:Q4"/>
    <mergeCell ref="R3:R4"/>
  </mergeCells>
  <printOptions horizontalCentered="1"/>
  <pageMargins left="0.25" right="0.25" top="0.59" bottom="0.73" header="0.31496062992126" footer="0.37"/>
  <pageSetup paperSize="9" scale="60" fitToHeight="2"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0"/>
  <sheetViews>
    <sheetView zoomScale="85" zoomScaleNormal="85" workbookViewId="0">
      <selection activeCell="C7" sqref="C7"/>
    </sheetView>
  </sheetViews>
  <sheetFormatPr defaultRowHeight="13.2" x14ac:dyDescent="0.25"/>
  <cols>
    <col min="1" max="1" width="8.88671875" style="192"/>
    <col min="2" max="2" width="51" style="192" customWidth="1"/>
    <col min="3" max="3" width="12.77734375" style="192" customWidth="1"/>
    <col min="4" max="4" width="32.6640625" style="192" customWidth="1"/>
    <col min="5" max="5" width="13.5546875" style="192" customWidth="1"/>
    <col min="6" max="6" width="12.6640625" style="192" bestFit="1" customWidth="1"/>
    <col min="7" max="7" width="38.33203125" style="192" customWidth="1"/>
    <col min="8" max="16384" width="8.88671875" style="192"/>
  </cols>
  <sheetData>
    <row r="1" spans="1:7" ht="17.399999999999999" x14ac:dyDescent="0.3">
      <c r="A1" s="173" t="s">
        <v>465</v>
      </c>
    </row>
    <row r="2" spans="1:7" ht="17.399999999999999" x14ac:dyDescent="0.3">
      <c r="A2" s="454" t="s">
        <v>459</v>
      </c>
      <c r="B2" s="454"/>
      <c r="C2" s="454"/>
      <c r="D2" s="454"/>
      <c r="E2" s="454"/>
      <c r="F2" s="454"/>
    </row>
    <row r="4" spans="1:7" x14ac:dyDescent="0.25">
      <c r="A4" s="425" t="s">
        <v>2</v>
      </c>
      <c r="B4" s="425" t="s">
        <v>3</v>
      </c>
      <c r="C4" s="425" t="s">
        <v>6</v>
      </c>
      <c r="D4" s="435" t="s">
        <v>7</v>
      </c>
      <c r="E4" s="455" t="s">
        <v>8</v>
      </c>
      <c r="F4" s="425" t="s">
        <v>12</v>
      </c>
      <c r="G4" s="425" t="s">
        <v>460</v>
      </c>
    </row>
    <row r="5" spans="1:7" ht="43.8" customHeight="1" x14ac:dyDescent="0.25">
      <c r="A5" s="425"/>
      <c r="B5" s="425"/>
      <c r="C5" s="425"/>
      <c r="D5" s="435"/>
      <c r="E5" s="455"/>
      <c r="F5" s="425"/>
      <c r="G5" s="425"/>
    </row>
    <row r="6" spans="1:7" ht="36" x14ac:dyDescent="0.25">
      <c r="A6" s="129">
        <v>1</v>
      </c>
      <c r="B6" s="138" t="s">
        <v>84</v>
      </c>
      <c r="C6" s="138" t="s">
        <v>31</v>
      </c>
      <c r="D6" s="138" t="s">
        <v>85</v>
      </c>
      <c r="E6" s="138">
        <v>0.08</v>
      </c>
      <c r="F6" s="138" t="s">
        <v>86</v>
      </c>
      <c r="G6" s="138"/>
    </row>
    <row r="7" spans="1:7" ht="90" x14ac:dyDescent="0.25">
      <c r="A7" s="129">
        <v>2</v>
      </c>
      <c r="B7" s="138" t="s">
        <v>92</v>
      </c>
      <c r="C7" s="138" t="s">
        <v>31</v>
      </c>
      <c r="D7" s="138" t="s">
        <v>93</v>
      </c>
      <c r="E7" s="138">
        <v>1.98</v>
      </c>
      <c r="F7" s="138" t="s">
        <v>94</v>
      </c>
      <c r="G7" s="138"/>
    </row>
    <row r="8" spans="1:7" ht="90" x14ac:dyDescent="0.25">
      <c r="A8" s="129">
        <v>3</v>
      </c>
      <c r="B8" s="138" t="s">
        <v>121</v>
      </c>
      <c r="C8" s="138" t="s">
        <v>122</v>
      </c>
      <c r="D8" s="138" t="s">
        <v>123</v>
      </c>
      <c r="E8" s="138">
        <v>2</v>
      </c>
      <c r="F8" s="138" t="s">
        <v>125</v>
      </c>
      <c r="G8" s="207" t="s">
        <v>471</v>
      </c>
    </row>
    <row r="9" spans="1:7" ht="90" x14ac:dyDescent="0.25">
      <c r="A9" s="129">
        <v>4</v>
      </c>
      <c r="B9" s="138" t="s">
        <v>147</v>
      </c>
      <c r="C9" s="138" t="s">
        <v>39</v>
      </c>
      <c r="D9" s="138" t="s">
        <v>148</v>
      </c>
      <c r="E9" s="138">
        <v>0.36</v>
      </c>
      <c r="F9" s="138" t="s">
        <v>149</v>
      </c>
      <c r="G9" s="207" t="s">
        <v>471</v>
      </c>
    </row>
    <row r="10" spans="1:7" ht="18" x14ac:dyDescent="0.25">
      <c r="A10" s="129">
        <v>5</v>
      </c>
      <c r="B10" s="138" t="s">
        <v>204</v>
      </c>
      <c r="C10" s="129" t="s">
        <v>205</v>
      </c>
      <c r="D10" s="129" t="s">
        <v>206</v>
      </c>
      <c r="E10" s="129">
        <v>0.5</v>
      </c>
      <c r="F10" s="129" t="s">
        <v>207</v>
      </c>
      <c r="G10" s="129"/>
    </row>
  </sheetData>
  <mergeCells count="8">
    <mergeCell ref="G4:G5"/>
    <mergeCell ref="A2:F2"/>
    <mergeCell ref="A4:A5"/>
    <mergeCell ref="B4:B5"/>
    <mergeCell ref="C4:C5"/>
    <mergeCell ref="D4:D5"/>
    <mergeCell ref="E4:E5"/>
    <mergeCell ref="F4:F5"/>
  </mergeCells>
  <printOptions horizontalCentered="1"/>
  <pageMargins left="0.45" right="0.4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E19"/>
  <sheetViews>
    <sheetView zoomScale="55" zoomScaleNormal="55" workbookViewId="0">
      <pane xSplit="4" ySplit="5" topLeftCell="E6" activePane="bottomRight" state="frozen"/>
      <selection activeCell="L9" sqref="L9"/>
      <selection pane="topRight" activeCell="L9" sqref="L9"/>
      <selection pane="bottomLeft" activeCell="L9" sqref="L9"/>
      <selection pane="bottomRight" activeCell="B19" sqref="B19"/>
    </sheetView>
  </sheetViews>
  <sheetFormatPr defaultRowHeight="18" x14ac:dyDescent="0.35"/>
  <cols>
    <col min="1" max="1" width="8.88671875" style="191"/>
    <col min="2" max="2" width="73.6640625" style="191" customWidth="1"/>
    <col min="3" max="3" width="14.88671875" style="191" hidden="1" customWidth="1"/>
    <col min="4" max="4" width="9.5546875" style="191" bestFit="1" customWidth="1"/>
    <col min="5" max="5" width="31.5546875" style="191" customWidth="1"/>
    <col min="6" max="6" width="13.88671875" style="191" customWidth="1"/>
    <col min="7" max="7" width="0" style="191" hidden="1" customWidth="1"/>
    <col min="8" max="8" width="12" style="191" hidden="1" customWidth="1"/>
    <col min="9" max="11" width="0" style="191" hidden="1" customWidth="1"/>
    <col min="12" max="12" width="6.5546875" style="191" hidden="1" customWidth="1"/>
    <col min="13" max="23" width="0" style="191" hidden="1" customWidth="1"/>
    <col min="24" max="24" width="17.33203125" style="191" customWidth="1"/>
    <col min="25" max="25" width="33.21875" style="191" hidden="1" customWidth="1"/>
    <col min="26" max="26" width="36.5546875" style="191" hidden="1" customWidth="1"/>
    <col min="27" max="27" width="22.21875" style="191" hidden="1" customWidth="1"/>
    <col min="28" max="28" width="27" style="191" hidden="1" customWidth="1"/>
    <col min="29" max="29" width="32.77734375" style="191" hidden="1" customWidth="1"/>
    <col min="30" max="30" width="30.5546875" style="191" hidden="1" customWidth="1"/>
    <col min="31" max="31" width="24.88671875" style="191" hidden="1" customWidth="1"/>
    <col min="32" max="32" width="10.109375" style="191" customWidth="1"/>
    <col min="33" max="16384" width="8.88671875" style="191"/>
  </cols>
  <sheetData>
    <row r="1" spans="1:31" s="173" customFormat="1" ht="17.399999999999999" x14ac:dyDescent="0.3">
      <c r="B1" s="173" t="s">
        <v>384</v>
      </c>
    </row>
    <row r="2" spans="1:31" s="173" customFormat="1" ht="40.200000000000003" customHeight="1" x14ac:dyDescent="0.3">
      <c r="B2" s="457" t="s">
        <v>385</v>
      </c>
      <c r="C2" s="458"/>
      <c r="D2" s="458"/>
      <c r="E2" s="458"/>
      <c r="F2" s="458"/>
      <c r="G2" s="458"/>
      <c r="H2" s="458"/>
      <c r="I2" s="458"/>
      <c r="J2" s="458"/>
      <c r="K2" s="458"/>
      <c r="L2" s="458"/>
      <c r="M2" s="458"/>
      <c r="N2" s="458"/>
      <c r="O2" s="458"/>
      <c r="P2" s="458"/>
      <c r="Q2" s="458"/>
      <c r="R2" s="458"/>
      <c r="S2" s="458"/>
      <c r="T2" s="458"/>
      <c r="U2" s="458"/>
      <c r="V2" s="458"/>
      <c r="W2" s="458"/>
      <c r="X2" s="458"/>
      <c r="Y2" s="458"/>
      <c r="Z2" s="458"/>
    </row>
    <row r="4" spans="1:31" s="1" customFormat="1" x14ac:dyDescent="0.3">
      <c r="A4" s="425" t="s">
        <v>2</v>
      </c>
      <c r="B4" s="425" t="s">
        <v>3</v>
      </c>
      <c r="C4" s="425" t="s">
        <v>5</v>
      </c>
      <c r="D4" s="425" t="s">
        <v>6</v>
      </c>
      <c r="E4" s="435" t="s">
        <v>7</v>
      </c>
      <c r="F4" s="455" t="s">
        <v>8</v>
      </c>
      <c r="G4" s="437" t="s">
        <v>9</v>
      </c>
      <c r="H4" s="437" t="s">
        <v>10</v>
      </c>
      <c r="I4" s="437"/>
      <c r="J4" s="424" t="s">
        <v>11</v>
      </c>
      <c r="K4" s="424"/>
      <c r="L4" s="424"/>
      <c r="M4" s="424"/>
      <c r="N4" s="424"/>
      <c r="O4" s="424"/>
      <c r="P4" s="424"/>
      <c r="Q4" s="424"/>
      <c r="R4" s="424"/>
      <c r="S4" s="424"/>
      <c r="T4" s="424"/>
      <c r="U4" s="424"/>
      <c r="V4" s="424"/>
      <c r="W4" s="424"/>
      <c r="X4" s="425" t="s">
        <v>12</v>
      </c>
      <c r="Y4" s="426" t="s">
        <v>13</v>
      </c>
      <c r="Z4" s="427" t="s">
        <v>14</v>
      </c>
      <c r="AA4" s="456" t="s">
        <v>16</v>
      </c>
      <c r="AB4" s="456" t="s">
        <v>17</v>
      </c>
      <c r="AC4" s="456" t="s">
        <v>18</v>
      </c>
      <c r="AD4" s="456" t="s">
        <v>21</v>
      </c>
    </row>
    <row r="5" spans="1:31" s="4" customFormat="1" ht="49.8" customHeight="1" x14ac:dyDescent="0.3">
      <c r="A5" s="425"/>
      <c r="B5" s="425"/>
      <c r="C5" s="425"/>
      <c r="D5" s="425"/>
      <c r="E5" s="435"/>
      <c r="F5" s="455"/>
      <c r="G5" s="437"/>
      <c r="H5" s="174" t="s">
        <v>23</v>
      </c>
      <c r="I5" s="19" t="s">
        <v>24</v>
      </c>
      <c r="J5" s="175" t="s">
        <v>25</v>
      </c>
      <c r="K5" s="175" t="s">
        <v>26</v>
      </c>
      <c r="L5" s="176" t="s">
        <v>27</v>
      </c>
      <c r="M5" s="175" t="s">
        <v>28</v>
      </c>
      <c r="N5" s="175" t="s">
        <v>29</v>
      </c>
      <c r="O5" s="175" t="s">
        <v>30</v>
      </c>
      <c r="P5" s="175" t="s">
        <v>31</v>
      </c>
      <c r="Q5" s="175" t="s">
        <v>32</v>
      </c>
      <c r="R5" s="175" t="s">
        <v>34</v>
      </c>
      <c r="S5" s="175" t="s">
        <v>35</v>
      </c>
      <c r="T5" s="175" t="s">
        <v>36</v>
      </c>
      <c r="U5" s="175" t="s">
        <v>37</v>
      </c>
      <c r="V5" s="175" t="s">
        <v>38</v>
      </c>
      <c r="W5" s="175" t="s">
        <v>39</v>
      </c>
      <c r="X5" s="425"/>
      <c r="Y5" s="426"/>
      <c r="Z5" s="427"/>
      <c r="AA5" s="456"/>
      <c r="AB5" s="456"/>
      <c r="AC5" s="456"/>
      <c r="AD5" s="456"/>
    </row>
    <row r="6" spans="1:31" s="38" customFormat="1" x14ac:dyDescent="0.3">
      <c r="A6" s="28" t="s">
        <v>42</v>
      </c>
      <c r="B6" s="29" t="s">
        <v>43</v>
      </c>
      <c r="C6" s="22"/>
      <c r="D6" s="22"/>
      <c r="E6" s="22"/>
      <c r="F6" s="30"/>
      <c r="G6" s="177"/>
      <c r="H6" s="177"/>
      <c r="I6" s="177"/>
      <c r="J6" s="17"/>
      <c r="K6" s="17"/>
      <c r="L6" s="32"/>
      <c r="M6" s="17"/>
      <c r="N6" s="17"/>
      <c r="O6" s="17"/>
      <c r="P6" s="17"/>
      <c r="Q6" s="17"/>
      <c r="R6" s="17"/>
      <c r="S6" s="17"/>
      <c r="T6" s="17"/>
      <c r="U6" s="17"/>
      <c r="V6" s="17"/>
      <c r="W6" s="17"/>
      <c r="X6" s="33"/>
      <c r="Y6" s="33"/>
      <c r="Z6" s="33"/>
      <c r="AA6" s="34"/>
      <c r="AB6" s="22"/>
      <c r="AC6" s="36"/>
      <c r="AD6" s="36"/>
    </row>
    <row r="7" spans="1:31" s="131" customFormat="1" ht="28.8" customHeight="1" x14ac:dyDescent="0.3">
      <c r="A7" s="39">
        <v>1</v>
      </c>
      <c r="B7" s="125" t="s">
        <v>386</v>
      </c>
      <c r="C7" s="108" t="s">
        <v>45</v>
      </c>
      <c r="D7" s="108" t="s">
        <v>46</v>
      </c>
      <c r="E7" s="178" t="s">
        <v>47</v>
      </c>
      <c r="F7" s="179">
        <f>SUM(G7:H7)</f>
        <v>0.1</v>
      </c>
      <c r="G7" s="180"/>
      <c r="H7" s="180">
        <v>0.1</v>
      </c>
      <c r="I7" s="181" t="s">
        <v>387</v>
      </c>
      <c r="J7" s="127"/>
      <c r="K7" s="127"/>
      <c r="L7" s="128">
        <v>0.08</v>
      </c>
      <c r="M7" s="127"/>
      <c r="N7" s="127"/>
      <c r="O7" s="127"/>
      <c r="P7" s="127"/>
      <c r="Q7" s="127"/>
      <c r="R7" s="127"/>
      <c r="S7" s="127"/>
      <c r="T7" s="127"/>
      <c r="U7" s="127">
        <v>0.02</v>
      </c>
      <c r="V7" s="127"/>
      <c r="W7" s="127"/>
      <c r="X7" s="108" t="s">
        <v>77</v>
      </c>
      <c r="Y7" s="108" t="s">
        <v>388</v>
      </c>
      <c r="Z7" s="108"/>
      <c r="AA7" s="138" t="s">
        <v>389</v>
      </c>
      <c r="AB7" s="108"/>
      <c r="AC7" s="129"/>
      <c r="AD7" s="129" t="s">
        <v>390</v>
      </c>
    </row>
    <row r="8" spans="1:31" s="131" customFormat="1" ht="28.8" customHeight="1" x14ac:dyDescent="0.3">
      <c r="A8" s="39">
        <v>2</v>
      </c>
      <c r="B8" s="125" t="s">
        <v>391</v>
      </c>
      <c r="C8" s="108" t="s">
        <v>45</v>
      </c>
      <c r="D8" s="108" t="s">
        <v>46</v>
      </c>
      <c r="E8" s="178" t="s">
        <v>47</v>
      </c>
      <c r="F8" s="179">
        <f>SUM(G8:H8)</f>
        <v>0.2</v>
      </c>
      <c r="G8" s="180"/>
      <c r="H8" s="180">
        <v>0.2</v>
      </c>
      <c r="I8" s="181" t="s">
        <v>26</v>
      </c>
      <c r="J8" s="127"/>
      <c r="K8" s="127">
        <v>0.2</v>
      </c>
      <c r="L8" s="128"/>
      <c r="M8" s="127"/>
      <c r="N8" s="127"/>
      <c r="O8" s="127"/>
      <c r="P8" s="127"/>
      <c r="Q8" s="127"/>
      <c r="R8" s="127"/>
      <c r="S8" s="127"/>
      <c r="T8" s="127"/>
      <c r="U8" s="127"/>
      <c r="V8" s="127"/>
      <c r="W8" s="127"/>
      <c r="X8" s="108" t="s">
        <v>215</v>
      </c>
      <c r="Y8" s="108" t="s">
        <v>392</v>
      </c>
      <c r="Z8" s="108"/>
      <c r="AA8" s="138" t="s">
        <v>389</v>
      </c>
      <c r="AB8" s="108"/>
      <c r="AC8" s="129"/>
      <c r="AD8" s="129" t="s">
        <v>390</v>
      </c>
    </row>
    <row r="9" spans="1:31" s="131" customFormat="1" ht="36" x14ac:dyDescent="0.3">
      <c r="A9" s="39">
        <v>3</v>
      </c>
      <c r="B9" s="125" t="s">
        <v>393</v>
      </c>
      <c r="C9" s="108" t="s">
        <v>45</v>
      </c>
      <c r="D9" s="108" t="s">
        <v>46</v>
      </c>
      <c r="E9" s="178" t="s">
        <v>47</v>
      </c>
      <c r="F9" s="179">
        <f>SUM(G9:H9)</f>
        <v>0.1</v>
      </c>
      <c r="G9" s="180"/>
      <c r="H9" s="180">
        <v>0.1</v>
      </c>
      <c r="I9" s="181" t="s">
        <v>39</v>
      </c>
      <c r="J9" s="127"/>
      <c r="K9" s="127"/>
      <c r="L9" s="128"/>
      <c r="M9" s="127"/>
      <c r="N9" s="127"/>
      <c r="O9" s="127"/>
      <c r="P9" s="127"/>
      <c r="Q9" s="127"/>
      <c r="R9" s="127"/>
      <c r="S9" s="127"/>
      <c r="T9" s="127"/>
      <c r="U9" s="127"/>
      <c r="V9" s="127"/>
      <c r="W9" s="127">
        <v>0.1</v>
      </c>
      <c r="X9" s="108" t="s">
        <v>356</v>
      </c>
      <c r="Y9" s="108" t="s">
        <v>394</v>
      </c>
      <c r="Z9" s="108"/>
      <c r="AA9" s="138" t="s">
        <v>395</v>
      </c>
      <c r="AB9" s="108"/>
      <c r="AC9" s="129"/>
      <c r="AD9" s="129" t="s">
        <v>390</v>
      </c>
    </row>
    <row r="10" spans="1:31" s="131" customFormat="1" ht="36" x14ac:dyDescent="0.3">
      <c r="A10" s="39">
        <v>4</v>
      </c>
      <c r="B10" s="125" t="s">
        <v>396</v>
      </c>
      <c r="C10" s="108" t="s">
        <v>45</v>
      </c>
      <c r="D10" s="108" t="s">
        <v>46</v>
      </c>
      <c r="E10" s="178" t="s">
        <v>47</v>
      </c>
      <c r="F10" s="179">
        <f>SUM(G10:H10)</f>
        <v>0.19</v>
      </c>
      <c r="G10" s="180"/>
      <c r="H10" s="180">
        <v>0.19</v>
      </c>
      <c r="I10" s="181" t="s">
        <v>34</v>
      </c>
      <c r="J10" s="127"/>
      <c r="K10" s="127"/>
      <c r="L10" s="128"/>
      <c r="M10" s="127"/>
      <c r="N10" s="127"/>
      <c r="O10" s="127"/>
      <c r="P10" s="127"/>
      <c r="Q10" s="127"/>
      <c r="R10" s="127">
        <v>0.19</v>
      </c>
      <c r="S10" s="127"/>
      <c r="T10" s="127"/>
      <c r="U10" s="127"/>
      <c r="V10" s="127"/>
      <c r="W10" s="127"/>
      <c r="X10" s="108" t="s">
        <v>125</v>
      </c>
      <c r="Y10" s="108" t="s">
        <v>397</v>
      </c>
      <c r="Z10" s="108"/>
      <c r="AA10" s="138" t="s">
        <v>395</v>
      </c>
      <c r="AB10" s="108"/>
      <c r="AC10" s="129"/>
      <c r="AD10" s="138" t="s">
        <v>398</v>
      </c>
    </row>
    <row r="11" spans="1:31" s="131" customFormat="1" ht="36" x14ac:dyDescent="0.3">
      <c r="A11" s="39">
        <v>5</v>
      </c>
      <c r="B11" s="125" t="s">
        <v>399</v>
      </c>
      <c r="C11" s="108" t="s">
        <v>45</v>
      </c>
      <c r="D11" s="108" t="s">
        <v>46</v>
      </c>
      <c r="E11" s="178" t="s">
        <v>47</v>
      </c>
      <c r="F11" s="179">
        <f>SUM(G11:H11)</f>
        <v>0.1</v>
      </c>
      <c r="G11" s="180"/>
      <c r="H11" s="180">
        <v>0.1</v>
      </c>
      <c r="I11" s="181" t="s">
        <v>34</v>
      </c>
      <c r="J11" s="127"/>
      <c r="K11" s="127"/>
      <c r="L11" s="128"/>
      <c r="M11" s="127"/>
      <c r="N11" s="127"/>
      <c r="O11" s="127"/>
      <c r="P11" s="127"/>
      <c r="Q11" s="127"/>
      <c r="R11" s="127">
        <v>0.1</v>
      </c>
      <c r="S11" s="127"/>
      <c r="T11" s="127"/>
      <c r="U11" s="127"/>
      <c r="V11" s="127"/>
      <c r="W11" s="127"/>
      <c r="X11" s="108" t="s">
        <v>225</v>
      </c>
      <c r="Y11" s="108" t="s">
        <v>400</v>
      </c>
      <c r="Z11" s="108"/>
      <c r="AA11" s="138" t="s">
        <v>395</v>
      </c>
      <c r="AB11" s="108"/>
      <c r="AC11" s="129"/>
      <c r="AD11" s="129" t="s">
        <v>390</v>
      </c>
    </row>
    <row r="12" spans="1:31" s="10" customFormat="1" ht="34.799999999999997" x14ac:dyDescent="0.3">
      <c r="A12" s="28" t="s">
        <v>53</v>
      </c>
      <c r="B12" s="29" t="s">
        <v>54</v>
      </c>
      <c r="C12" s="25"/>
      <c r="D12" s="39"/>
      <c r="E12" s="25"/>
      <c r="F12" s="179"/>
      <c r="G12" s="180"/>
      <c r="H12" s="180"/>
      <c r="I12" s="181"/>
      <c r="J12" s="45"/>
      <c r="K12" s="45"/>
      <c r="L12" s="46"/>
      <c r="M12" s="45"/>
      <c r="N12" s="45"/>
      <c r="O12" s="45"/>
      <c r="P12" s="45"/>
      <c r="Q12" s="45"/>
      <c r="R12" s="45"/>
      <c r="S12" s="45"/>
      <c r="T12" s="45"/>
      <c r="U12" s="45"/>
      <c r="V12" s="45"/>
      <c r="W12" s="45"/>
      <c r="X12" s="108"/>
      <c r="Y12" s="47"/>
      <c r="Z12" s="40"/>
      <c r="AA12" s="48"/>
      <c r="AB12" s="25"/>
      <c r="AC12" s="50"/>
      <c r="AD12" s="50"/>
    </row>
    <row r="13" spans="1:31" s="131" customFormat="1" ht="34.799999999999997" customHeight="1" x14ac:dyDescent="0.3">
      <c r="A13" s="182">
        <v>1</v>
      </c>
      <c r="B13" s="125" t="s">
        <v>401</v>
      </c>
      <c r="C13" s="108" t="s">
        <v>45</v>
      </c>
      <c r="D13" s="108" t="s">
        <v>32</v>
      </c>
      <c r="E13" s="178" t="s">
        <v>402</v>
      </c>
      <c r="F13" s="179">
        <v>0.8</v>
      </c>
      <c r="G13" s="180"/>
      <c r="H13" s="180">
        <v>0.8</v>
      </c>
      <c r="I13" s="181" t="s">
        <v>27</v>
      </c>
      <c r="J13" s="127"/>
      <c r="K13" s="127"/>
      <c r="L13" s="128">
        <v>0.8</v>
      </c>
      <c r="M13" s="127"/>
      <c r="N13" s="127"/>
      <c r="O13" s="127"/>
      <c r="P13" s="127"/>
      <c r="Q13" s="127"/>
      <c r="R13" s="127"/>
      <c r="S13" s="127"/>
      <c r="T13" s="127"/>
      <c r="U13" s="127"/>
      <c r="V13" s="127"/>
      <c r="W13" s="127"/>
      <c r="X13" s="108" t="s">
        <v>255</v>
      </c>
      <c r="Y13" s="108" t="s">
        <v>403</v>
      </c>
      <c r="Z13" s="183" t="s">
        <v>404</v>
      </c>
      <c r="AA13" s="138" t="s">
        <v>405</v>
      </c>
      <c r="AB13" s="108"/>
      <c r="AC13" s="48" t="s">
        <v>406</v>
      </c>
      <c r="AD13" s="108" t="s">
        <v>407</v>
      </c>
      <c r="AE13" s="131" t="s">
        <v>408</v>
      </c>
    </row>
    <row r="14" spans="1:31" s="131" customFormat="1" ht="67.2" customHeight="1" x14ac:dyDescent="0.3">
      <c r="A14" s="182">
        <v>2</v>
      </c>
      <c r="B14" s="125" t="s">
        <v>409</v>
      </c>
      <c r="C14" s="108" t="s">
        <v>45</v>
      </c>
      <c r="D14" s="108" t="s">
        <v>34</v>
      </c>
      <c r="E14" s="178" t="s">
        <v>67</v>
      </c>
      <c r="F14" s="179">
        <v>4.1399999999999997</v>
      </c>
      <c r="G14" s="180"/>
      <c r="H14" s="180">
        <v>4.1399999999999997</v>
      </c>
      <c r="I14" s="181" t="s">
        <v>27</v>
      </c>
      <c r="J14" s="47"/>
      <c r="K14" s="47"/>
      <c r="L14" s="128">
        <v>4.1399999999999997</v>
      </c>
      <c r="M14" s="47"/>
      <c r="N14" s="47"/>
      <c r="O14" s="47"/>
      <c r="P14" s="47"/>
      <c r="Q14" s="47"/>
      <c r="R14" s="47"/>
      <c r="S14" s="47"/>
      <c r="T14" s="47"/>
      <c r="U14" s="47"/>
      <c r="V14" s="47"/>
      <c r="W14" s="47"/>
      <c r="X14" s="108" t="s">
        <v>356</v>
      </c>
      <c r="Y14" s="108" t="s">
        <v>410</v>
      </c>
      <c r="Z14" s="183" t="s">
        <v>411</v>
      </c>
      <c r="AA14" s="138" t="s">
        <v>405</v>
      </c>
      <c r="AB14" s="108"/>
      <c r="AC14" s="48" t="s">
        <v>406</v>
      </c>
      <c r="AD14" s="108" t="s">
        <v>407</v>
      </c>
      <c r="AE14" s="131" t="s">
        <v>408</v>
      </c>
    </row>
    <row r="15" spans="1:31" s="10" customFormat="1" ht="88.2" customHeight="1" x14ac:dyDescent="0.3">
      <c r="A15" s="182">
        <v>3</v>
      </c>
      <c r="B15" s="183" t="s">
        <v>412</v>
      </c>
      <c r="C15" s="178" t="s">
        <v>45</v>
      </c>
      <c r="D15" s="184" t="s">
        <v>154</v>
      </c>
      <c r="E15" s="178" t="s">
        <v>413</v>
      </c>
      <c r="F15" s="179">
        <v>0.39</v>
      </c>
      <c r="G15" s="180"/>
      <c r="H15" s="180">
        <v>0.39</v>
      </c>
      <c r="I15" s="181" t="s">
        <v>37</v>
      </c>
      <c r="J15" s="45"/>
      <c r="K15" s="45">
        <v>0.05</v>
      </c>
      <c r="L15" s="46">
        <v>0.14000000000000001</v>
      </c>
      <c r="M15" s="45"/>
      <c r="N15" s="45"/>
      <c r="O15" s="45"/>
      <c r="P15" s="45"/>
      <c r="Q15" s="45"/>
      <c r="R15" s="45"/>
      <c r="S15" s="45"/>
      <c r="T15" s="45"/>
      <c r="U15" s="45">
        <v>0.2</v>
      </c>
      <c r="V15" s="45"/>
      <c r="W15" s="45"/>
      <c r="X15" s="178" t="s">
        <v>414</v>
      </c>
      <c r="Y15" s="178"/>
      <c r="Z15" s="183" t="s">
        <v>415</v>
      </c>
      <c r="AA15" s="185" t="s">
        <v>416</v>
      </c>
      <c r="AB15" s="25"/>
      <c r="AC15" s="48" t="s">
        <v>406</v>
      </c>
      <c r="AD15" s="108" t="s">
        <v>407</v>
      </c>
      <c r="AE15" s="9" t="s">
        <v>417</v>
      </c>
    </row>
    <row r="16" spans="1:31" s="131" customFormat="1" ht="87" customHeight="1" x14ac:dyDescent="0.3">
      <c r="A16" s="182">
        <v>4</v>
      </c>
      <c r="B16" s="125" t="s">
        <v>418</v>
      </c>
      <c r="C16" s="108" t="s">
        <v>45</v>
      </c>
      <c r="D16" s="108" t="s">
        <v>154</v>
      </c>
      <c r="E16" s="178" t="s">
        <v>419</v>
      </c>
      <c r="F16" s="179">
        <v>0.02</v>
      </c>
      <c r="G16" s="180"/>
      <c r="H16" s="180">
        <v>0.02</v>
      </c>
      <c r="I16" s="181" t="s">
        <v>27</v>
      </c>
      <c r="J16" s="186"/>
      <c r="K16" s="186"/>
      <c r="L16" s="187">
        <v>0.02</v>
      </c>
      <c r="M16" s="186"/>
      <c r="N16" s="186"/>
      <c r="O16" s="186"/>
      <c r="P16" s="186"/>
      <c r="Q16" s="186"/>
      <c r="R16" s="186"/>
      <c r="S16" s="186"/>
      <c r="T16" s="186"/>
      <c r="U16" s="186"/>
      <c r="V16" s="186"/>
      <c r="W16" s="186"/>
      <c r="X16" s="108" t="s">
        <v>125</v>
      </c>
      <c r="Y16" s="108" t="s">
        <v>420</v>
      </c>
      <c r="Z16" s="183" t="s">
        <v>421</v>
      </c>
      <c r="AA16" s="138" t="s">
        <v>422</v>
      </c>
      <c r="AB16" s="108"/>
      <c r="AC16" s="48" t="s">
        <v>406</v>
      </c>
      <c r="AD16" s="108" t="s">
        <v>407</v>
      </c>
      <c r="AE16" s="10" t="s">
        <v>423</v>
      </c>
    </row>
    <row r="17" spans="1:30" s="131" customFormat="1" ht="36" x14ac:dyDescent="0.3">
      <c r="A17" s="182">
        <v>5</v>
      </c>
      <c r="B17" s="125" t="s">
        <v>424</v>
      </c>
      <c r="C17" s="108" t="s">
        <v>45</v>
      </c>
      <c r="D17" s="108" t="s">
        <v>425</v>
      </c>
      <c r="E17" s="181" t="s">
        <v>426</v>
      </c>
      <c r="F17" s="179">
        <v>0.11</v>
      </c>
      <c r="G17" s="129">
        <v>0.11</v>
      </c>
      <c r="H17" s="180"/>
      <c r="I17" s="181"/>
      <c r="J17" s="127"/>
      <c r="K17" s="127"/>
      <c r="L17" s="188">
        <v>0.11</v>
      </c>
      <c r="M17" s="127"/>
      <c r="N17" s="127"/>
      <c r="O17" s="127"/>
      <c r="P17" s="127"/>
      <c r="Q17" s="127"/>
      <c r="R17" s="127"/>
      <c r="S17" s="127"/>
      <c r="T17" s="127"/>
      <c r="U17" s="127"/>
      <c r="V17" s="127"/>
      <c r="W17" s="108"/>
      <c r="X17" s="108" t="s">
        <v>230</v>
      </c>
      <c r="Y17" s="108"/>
      <c r="Z17" s="125" t="s">
        <v>427</v>
      </c>
      <c r="AA17" s="48"/>
      <c r="AB17" s="129"/>
      <c r="AC17" s="129"/>
      <c r="AD17" s="129"/>
    </row>
    <row r="18" spans="1:30" s="10" customFormat="1" x14ac:dyDescent="0.3">
      <c r="A18" s="182">
        <v>6</v>
      </c>
      <c r="B18" s="125" t="s">
        <v>428</v>
      </c>
      <c r="C18" s="108" t="s">
        <v>45</v>
      </c>
      <c r="D18" s="108" t="s">
        <v>122</v>
      </c>
      <c r="E18" s="25" t="s">
        <v>429</v>
      </c>
      <c r="F18" s="179">
        <v>2</v>
      </c>
      <c r="G18" s="189">
        <v>4</v>
      </c>
      <c r="H18" s="177"/>
      <c r="I18" s="181"/>
      <c r="J18" s="45"/>
      <c r="K18" s="45"/>
      <c r="L18" s="46"/>
      <c r="M18" s="45"/>
      <c r="N18" s="45"/>
      <c r="O18" s="45"/>
      <c r="P18" s="45"/>
      <c r="Q18" s="45"/>
      <c r="R18" s="45"/>
      <c r="S18" s="45"/>
      <c r="T18" s="45"/>
      <c r="U18" s="45"/>
      <c r="V18" s="45"/>
      <c r="W18" s="45"/>
      <c r="X18" s="108" t="s">
        <v>125</v>
      </c>
      <c r="Y18" s="47"/>
      <c r="Z18" s="47"/>
      <c r="AA18" s="50" t="s">
        <v>51</v>
      </c>
      <c r="AB18" s="25"/>
      <c r="AC18" s="190" t="s">
        <v>63</v>
      </c>
      <c r="AD18" s="50"/>
    </row>
    <row r="19" spans="1:30" x14ac:dyDescent="0.35">
      <c r="A19" s="182">
        <v>7</v>
      </c>
      <c r="B19" s="138" t="s">
        <v>147</v>
      </c>
      <c r="D19" s="108" t="s">
        <v>39</v>
      </c>
      <c r="E19" s="138" t="s">
        <v>148</v>
      </c>
      <c r="F19" s="138">
        <v>0.36</v>
      </c>
      <c r="X19" s="138" t="s">
        <v>149</v>
      </c>
    </row>
  </sheetData>
  <mergeCells count="17">
    <mergeCell ref="B2:Z2"/>
    <mergeCell ref="A4:A5"/>
    <mergeCell ref="B4:B5"/>
    <mergeCell ref="C4:C5"/>
    <mergeCell ref="D4:D5"/>
    <mergeCell ref="E4:E5"/>
    <mergeCell ref="F4:F5"/>
    <mergeCell ref="G4:G5"/>
    <mergeCell ref="H4:I4"/>
    <mergeCell ref="J4:W4"/>
    <mergeCell ref="AD4:AD5"/>
    <mergeCell ref="X4:X5"/>
    <mergeCell ref="Y4:Y5"/>
    <mergeCell ref="Z4:Z5"/>
    <mergeCell ref="AA4:AA5"/>
    <mergeCell ref="AB4:AB5"/>
    <mergeCell ref="AC4:AC5"/>
  </mergeCells>
  <printOptions horizontalCentered="1"/>
  <pageMargins left="0.2" right="0.2" top="0.5" bottom="0.25" header="0.3" footer="0.3"/>
  <pageSetup paperSize="9" scale="65" orientation="portrait" r:id="rId1"/>
  <headerFooter>
    <oddFooter>Page &amp;P of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C8"/>
  <sheetViews>
    <sheetView zoomScale="85" zoomScaleNormal="85" workbookViewId="0">
      <selection activeCell="D10" sqref="D10"/>
    </sheetView>
  </sheetViews>
  <sheetFormatPr defaultRowHeight="14.4" x14ac:dyDescent="0.3"/>
  <cols>
    <col min="1" max="1" width="7.109375" style="209" customWidth="1"/>
    <col min="2" max="2" width="42.5546875" style="209" customWidth="1"/>
    <col min="3" max="3" width="8.88671875" style="209"/>
    <col min="4" max="4" width="14.88671875" style="209" customWidth="1"/>
    <col min="5" max="5" width="11.21875" style="209" customWidth="1"/>
    <col min="6" max="6" width="0" style="209" hidden="1" customWidth="1"/>
    <col min="7" max="7" width="12.5546875" style="209" hidden="1" customWidth="1"/>
    <col min="8" max="22" width="0" style="209" hidden="1" customWidth="1"/>
    <col min="23" max="23" width="16.33203125" style="209" customWidth="1"/>
    <col min="24" max="24" width="26.21875" style="209" customWidth="1"/>
    <col min="25" max="25" width="39.33203125" style="209" customWidth="1"/>
    <col min="26" max="26" width="0" style="209" hidden="1" customWidth="1"/>
    <col min="27" max="27" width="27.77734375" style="209" customWidth="1"/>
    <col min="28" max="29" width="0" style="209" hidden="1" customWidth="1"/>
    <col min="30" max="16384" width="8.88671875" style="209"/>
  </cols>
  <sheetData>
    <row r="1" spans="1:16383" s="208" customFormat="1" ht="17.399999999999999" x14ac:dyDescent="0.3">
      <c r="B1" s="208" t="s">
        <v>515</v>
      </c>
    </row>
    <row r="2" spans="1:16383" s="208" customFormat="1" ht="17.399999999999999" x14ac:dyDescent="0.3">
      <c r="B2" s="459" t="s">
        <v>472</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row>
    <row r="5" spans="1:16383" ht="30.6" customHeight="1" x14ac:dyDescent="0.3">
      <c r="A5" s="425" t="s">
        <v>2</v>
      </c>
      <c r="B5" s="425" t="s">
        <v>3</v>
      </c>
      <c r="C5" s="425" t="s">
        <v>6</v>
      </c>
      <c r="D5" s="435" t="s">
        <v>7</v>
      </c>
      <c r="E5" s="460" t="s">
        <v>8</v>
      </c>
      <c r="F5" s="437" t="s">
        <v>9</v>
      </c>
      <c r="G5" s="437" t="s">
        <v>10</v>
      </c>
      <c r="H5" s="437"/>
      <c r="I5" s="435" t="s">
        <v>11</v>
      </c>
      <c r="J5" s="435"/>
      <c r="K5" s="435"/>
      <c r="L5" s="435"/>
      <c r="M5" s="435"/>
      <c r="N5" s="435"/>
      <c r="O5" s="435"/>
      <c r="P5" s="435"/>
      <c r="Q5" s="435"/>
      <c r="R5" s="435"/>
      <c r="S5" s="435"/>
      <c r="T5" s="435"/>
      <c r="U5" s="435"/>
      <c r="V5" s="435"/>
      <c r="W5" s="425" t="s">
        <v>12</v>
      </c>
      <c r="X5" s="426" t="s">
        <v>13</v>
      </c>
      <c r="Y5" s="427" t="s">
        <v>14</v>
      </c>
      <c r="Z5" s="427" t="s">
        <v>16</v>
      </c>
      <c r="AA5" s="427" t="s">
        <v>17</v>
      </c>
      <c r="AB5" s="431" t="s">
        <v>18</v>
      </c>
      <c r="AC5" s="427" t="s">
        <v>21</v>
      </c>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c r="XFC5" s="1"/>
    </row>
    <row r="6" spans="1:16383" ht="80.400000000000006" customHeight="1" x14ac:dyDescent="0.3">
      <c r="A6" s="425"/>
      <c r="B6" s="425"/>
      <c r="C6" s="425"/>
      <c r="D6" s="435"/>
      <c r="E6" s="460"/>
      <c r="F6" s="437"/>
      <c r="G6" s="210" t="s">
        <v>23</v>
      </c>
      <c r="H6" s="19" t="s">
        <v>24</v>
      </c>
      <c r="I6" s="20" t="s">
        <v>25</v>
      </c>
      <c r="J6" s="20" t="s">
        <v>26</v>
      </c>
      <c r="K6" s="21" t="s">
        <v>27</v>
      </c>
      <c r="L6" s="20" t="s">
        <v>28</v>
      </c>
      <c r="M6" s="20" t="s">
        <v>29</v>
      </c>
      <c r="N6" s="20" t="s">
        <v>30</v>
      </c>
      <c r="O6" s="20" t="s">
        <v>31</v>
      </c>
      <c r="P6" s="20" t="s">
        <v>32</v>
      </c>
      <c r="Q6" s="20" t="s">
        <v>34</v>
      </c>
      <c r="R6" s="20" t="s">
        <v>35</v>
      </c>
      <c r="S6" s="20" t="s">
        <v>36</v>
      </c>
      <c r="T6" s="20" t="s">
        <v>37</v>
      </c>
      <c r="U6" s="20" t="s">
        <v>38</v>
      </c>
      <c r="V6" s="20" t="s">
        <v>39</v>
      </c>
      <c r="W6" s="425"/>
      <c r="X6" s="426"/>
      <c r="Y6" s="427"/>
      <c r="Z6" s="427"/>
      <c r="AA6" s="427"/>
      <c r="AB6" s="431"/>
      <c r="AC6" s="427"/>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ht="72" x14ac:dyDescent="0.3">
      <c r="A7" s="211">
        <v>1</v>
      </c>
      <c r="B7" s="212" t="s">
        <v>101</v>
      </c>
      <c r="C7" s="213" t="s">
        <v>102</v>
      </c>
      <c r="D7" s="214" t="s">
        <v>103</v>
      </c>
      <c r="E7" s="215">
        <v>1.9</v>
      </c>
      <c r="F7" s="216"/>
      <c r="G7" s="216"/>
      <c r="H7" s="217"/>
      <c r="I7" s="218"/>
      <c r="J7" s="218"/>
      <c r="K7" s="219"/>
      <c r="L7" s="218"/>
      <c r="M7" s="218"/>
      <c r="N7" s="218"/>
      <c r="O7" s="218"/>
      <c r="P7" s="218"/>
      <c r="Q7" s="218"/>
      <c r="R7" s="218"/>
      <c r="S7" s="218"/>
      <c r="T7" s="218"/>
      <c r="U7" s="218"/>
      <c r="V7" s="218"/>
      <c r="W7" s="211" t="s">
        <v>48</v>
      </c>
      <c r="X7" s="108" t="s">
        <v>104</v>
      </c>
      <c r="Y7" s="108" t="s">
        <v>105</v>
      </c>
      <c r="Z7" s="48"/>
      <c r="AA7" s="220" t="s">
        <v>461</v>
      </c>
      <c r="AB7" s="51" t="s">
        <v>462</v>
      </c>
      <c r="AC7" s="5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c r="XFC7" s="10"/>
    </row>
    <row r="8" spans="1:16383" ht="108" x14ac:dyDescent="0.3">
      <c r="A8" s="108">
        <v>2</v>
      </c>
      <c r="B8" s="115" t="s">
        <v>224</v>
      </c>
      <c r="C8" s="25" t="s">
        <v>219</v>
      </c>
      <c r="D8" s="41" t="s">
        <v>214</v>
      </c>
      <c r="E8" s="221">
        <v>0.1</v>
      </c>
      <c r="F8" s="222"/>
      <c r="G8" s="222"/>
      <c r="H8" s="223"/>
      <c r="I8" s="47"/>
      <c r="J8" s="47"/>
      <c r="K8" s="128"/>
      <c r="L8" s="47"/>
      <c r="M8" s="47"/>
      <c r="N8" s="47"/>
      <c r="O8" s="47"/>
      <c r="P8" s="47"/>
      <c r="Q8" s="47"/>
      <c r="R8" s="47"/>
      <c r="S8" s="47"/>
      <c r="T8" s="47"/>
      <c r="U8" s="47"/>
      <c r="V8" s="47"/>
      <c r="W8" s="47" t="s">
        <v>225</v>
      </c>
      <c r="X8" s="47" t="s">
        <v>476</v>
      </c>
      <c r="Y8" s="132" t="s">
        <v>227</v>
      </c>
      <c r="Z8" s="48"/>
      <c r="AA8" s="220" t="s">
        <v>477</v>
      </c>
      <c r="AB8" s="51" t="s">
        <v>462</v>
      </c>
      <c r="AC8" s="5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c r="XCA8" s="10"/>
      <c r="XCB8" s="10"/>
      <c r="XCC8" s="10"/>
      <c r="XCD8" s="10"/>
      <c r="XCE8" s="10"/>
      <c r="XCF8" s="10"/>
      <c r="XCG8" s="10"/>
      <c r="XCH8" s="10"/>
      <c r="XCI8" s="10"/>
      <c r="XCJ8" s="10"/>
      <c r="XCK8" s="10"/>
      <c r="XCL8" s="10"/>
      <c r="XCM8" s="10"/>
      <c r="XCN8" s="10"/>
      <c r="XCO8" s="10"/>
      <c r="XCP8" s="10"/>
      <c r="XCQ8" s="10"/>
      <c r="XCR8" s="10"/>
      <c r="XCS8" s="10"/>
      <c r="XCT8" s="10"/>
      <c r="XCU8" s="10"/>
      <c r="XCV8" s="10"/>
      <c r="XCW8" s="10"/>
      <c r="XCX8" s="10"/>
      <c r="XCY8" s="10"/>
      <c r="XCZ8" s="10"/>
      <c r="XDA8" s="10"/>
      <c r="XDB8" s="10"/>
      <c r="XDC8" s="10"/>
      <c r="XDD8" s="10"/>
      <c r="XDE8" s="10"/>
      <c r="XDF8" s="10"/>
      <c r="XDG8" s="10"/>
      <c r="XDH8" s="10"/>
      <c r="XDI8" s="10"/>
      <c r="XDJ8" s="10"/>
      <c r="XDK8" s="10"/>
      <c r="XDL8" s="10"/>
      <c r="XDM8" s="10"/>
      <c r="XDN8" s="10"/>
      <c r="XDO8" s="10"/>
      <c r="XDP8" s="10"/>
      <c r="XDQ8" s="10"/>
      <c r="XDR8" s="10"/>
      <c r="XDS8" s="10"/>
      <c r="XDT8" s="10"/>
      <c r="XDU8" s="10"/>
      <c r="XDV8" s="10"/>
      <c r="XDW8" s="10"/>
      <c r="XDX8" s="10"/>
      <c r="XDY8" s="10"/>
      <c r="XDZ8" s="10"/>
      <c r="XEA8" s="10"/>
      <c r="XEB8" s="10"/>
      <c r="XEC8" s="10"/>
      <c r="XED8" s="10"/>
      <c r="XEE8" s="10"/>
      <c r="XEF8" s="10"/>
      <c r="XEG8" s="10"/>
      <c r="XEH8" s="10"/>
      <c r="XEI8" s="10"/>
      <c r="XEJ8" s="10"/>
      <c r="XEK8" s="10"/>
      <c r="XEL8" s="10"/>
      <c r="XEM8" s="10"/>
      <c r="XEN8" s="10"/>
      <c r="XEO8" s="10"/>
      <c r="XEP8" s="10"/>
      <c r="XEQ8" s="10"/>
      <c r="XER8" s="10"/>
      <c r="XES8" s="10"/>
      <c r="XET8" s="10"/>
      <c r="XEU8" s="10"/>
      <c r="XEV8" s="10"/>
      <c r="XEW8" s="10"/>
      <c r="XEX8" s="10"/>
      <c r="XEY8" s="10"/>
      <c r="XEZ8" s="10"/>
      <c r="XFA8" s="10"/>
      <c r="XFB8" s="10"/>
      <c r="XFC8" s="10"/>
    </row>
  </sheetData>
  <mergeCells count="16">
    <mergeCell ref="AC5:AC6"/>
    <mergeCell ref="B2:AA2"/>
    <mergeCell ref="A5:A6"/>
    <mergeCell ref="B5:B6"/>
    <mergeCell ref="C5:C6"/>
    <mergeCell ref="D5:D6"/>
    <mergeCell ref="E5:E6"/>
    <mergeCell ref="F5:F6"/>
    <mergeCell ref="G5:H5"/>
    <mergeCell ref="I5:V5"/>
    <mergeCell ref="W5:W6"/>
    <mergeCell ref="X5:X6"/>
    <mergeCell ref="Y5:Y6"/>
    <mergeCell ref="Z5:Z6"/>
    <mergeCell ref="AA5:AA6"/>
    <mergeCell ref="AB5:AB6"/>
  </mergeCells>
  <printOptions horizontalCentered="1"/>
  <pageMargins left="0.2" right="0.2" top="0.5" bottom="0.25" header="0.3" footer="0.3"/>
  <pageSetup paperSize="9" scale="7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3"/>
  <sheetViews>
    <sheetView topLeftCell="A35" zoomScaleNormal="100" workbookViewId="0">
      <selection activeCell="E9" sqref="E9:S65"/>
    </sheetView>
  </sheetViews>
  <sheetFormatPr defaultColWidth="9.109375" defaultRowHeight="13.2" x14ac:dyDescent="0.3"/>
  <cols>
    <col min="1" max="1" width="8.44140625" style="357" customWidth="1"/>
    <col min="2" max="2" width="45.21875" style="357" customWidth="1"/>
    <col min="3" max="3" width="9.109375" style="418" customWidth="1"/>
    <col min="4" max="4" width="11.109375" style="418" hidden="1" customWidth="1"/>
    <col min="5" max="5" width="13.88671875" style="357" customWidth="1"/>
    <col min="6" max="6" width="12.109375" style="357" hidden="1" customWidth="1"/>
    <col min="7" max="7" width="11.109375" style="419" hidden="1" customWidth="1"/>
    <col min="8" max="13" width="9.6640625" style="357" customWidth="1"/>
    <col min="14" max="14" width="11.109375" style="357" bestFit="1" customWidth="1"/>
    <col min="15" max="15" width="11.109375" style="357" customWidth="1"/>
    <col min="16" max="16" width="10.6640625" style="357" customWidth="1"/>
    <col min="17" max="19" width="11" style="357" customWidth="1"/>
    <col min="20" max="22" width="8.109375" style="357" hidden="1" customWidth="1"/>
    <col min="23" max="23" width="8" style="357" hidden="1" customWidth="1"/>
    <col min="24" max="24" width="8.109375" style="357" hidden="1" customWidth="1"/>
    <col min="25" max="25" width="8.33203125" style="357" hidden="1" customWidth="1"/>
    <col min="26" max="26" width="8.109375" style="357" hidden="1" customWidth="1"/>
    <col min="27" max="27" width="8.88671875" style="357" hidden="1" customWidth="1"/>
    <col min="28" max="29" width="8.109375" style="357" hidden="1" customWidth="1"/>
    <col min="30" max="34" width="6.33203125" style="357" hidden="1" customWidth="1"/>
    <col min="35" max="16384" width="9.109375" style="357"/>
  </cols>
  <sheetData>
    <row r="1" spans="1:34" ht="15.6" x14ac:dyDescent="0.3">
      <c r="A1" s="353" t="s">
        <v>673</v>
      </c>
      <c r="B1" s="354"/>
      <c r="C1" s="355"/>
      <c r="D1" s="355"/>
      <c r="E1" s="354"/>
      <c r="F1" s="354"/>
      <c r="G1" s="356"/>
      <c r="H1" s="354"/>
      <c r="I1" s="354"/>
      <c r="J1" s="354"/>
      <c r="K1" s="354"/>
      <c r="L1" s="354"/>
      <c r="M1" s="354"/>
      <c r="N1" s="354"/>
      <c r="O1" s="354"/>
      <c r="P1" s="354"/>
      <c r="Q1" s="354"/>
      <c r="R1" s="354"/>
      <c r="S1" s="354"/>
      <c r="T1" s="354"/>
      <c r="U1" s="354"/>
      <c r="V1" s="354"/>
    </row>
    <row r="2" spans="1:34" ht="15.6" x14ac:dyDescent="0.3">
      <c r="A2" s="463" t="s">
        <v>521</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row>
    <row r="3" spans="1:34" ht="15.6" x14ac:dyDescent="0.3">
      <c r="A3" s="464" t="s">
        <v>522</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row>
    <row r="4" spans="1:34" ht="10.199999999999999" customHeight="1" x14ac:dyDescent="0.3">
      <c r="A4" s="358"/>
      <c r="B4" s="358"/>
      <c r="C4" s="358"/>
      <c r="D4" s="358"/>
      <c r="E4" s="359"/>
      <c r="F4" s="358"/>
      <c r="G4" s="360"/>
      <c r="H4" s="465" t="s">
        <v>523</v>
      </c>
      <c r="I4" s="465"/>
      <c r="J4" s="465"/>
      <c r="K4" s="465"/>
      <c r="L4" s="465"/>
      <c r="M4" s="465"/>
      <c r="N4" s="465"/>
      <c r="O4" s="465"/>
      <c r="P4" s="465"/>
      <c r="Q4" s="465"/>
      <c r="R4" s="465"/>
      <c r="S4" s="465"/>
      <c r="T4" s="465"/>
      <c r="U4" s="465"/>
      <c r="V4" s="465"/>
    </row>
    <row r="5" spans="1:34" ht="15.6" customHeight="1" x14ac:dyDescent="0.3">
      <c r="A5" s="466" t="s">
        <v>479</v>
      </c>
      <c r="B5" s="466" t="s">
        <v>524</v>
      </c>
      <c r="C5" s="466" t="s">
        <v>525</v>
      </c>
      <c r="D5" s="469" t="s">
        <v>526</v>
      </c>
      <c r="E5" s="471" t="s">
        <v>527</v>
      </c>
      <c r="F5" s="361" t="s">
        <v>528</v>
      </c>
      <c r="G5" s="361"/>
      <c r="H5" s="467" t="s">
        <v>529</v>
      </c>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row>
    <row r="6" spans="1:34" ht="35.4" customHeight="1" x14ac:dyDescent="0.3">
      <c r="A6" s="467"/>
      <c r="B6" s="466"/>
      <c r="C6" s="468"/>
      <c r="D6" s="470"/>
      <c r="E6" s="472"/>
      <c r="F6" s="362" t="s">
        <v>530</v>
      </c>
      <c r="G6" s="363" t="s">
        <v>531</v>
      </c>
      <c r="H6" s="364" t="s">
        <v>86</v>
      </c>
      <c r="I6" s="364" t="s">
        <v>48</v>
      </c>
      <c r="J6" s="364" t="s">
        <v>193</v>
      </c>
      <c r="K6" s="364" t="s">
        <v>532</v>
      </c>
      <c r="L6" s="364" t="s">
        <v>197</v>
      </c>
      <c r="M6" s="364" t="s">
        <v>330</v>
      </c>
      <c r="N6" s="364" t="s">
        <v>173</v>
      </c>
      <c r="O6" s="364" t="s">
        <v>533</v>
      </c>
      <c r="P6" s="364" t="s">
        <v>238</v>
      </c>
      <c r="Q6" s="364" t="s">
        <v>306</v>
      </c>
      <c r="R6" s="364" t="s">
        <v>339</v>
      </c>
      <c r="S6" s="364" t="s">
        <v>186</v>
      </c>
      <c r="T6" s="364" t="s">
        <v>534</v>
      </c>
      <c r="U6" s="364" t="s">
        <v>535</v>
      </c>
      <c r="V6" s="364" t="s">
        <v>536</v>
      </c>
      <c r="W6" s="364" t="s">
        <v>537</v>
      </c>
      <c r="X6" s="364" t="s">
        <v>538</v>
      </c>
      <c r="Y6" s="364" t="s">
        <v>539</v>
      </c>
      <c r="Z6" s="364" t="s">
        <v>540</v>
      </c>
      <c r="AA6" s="364" t="s">
        <v>541</v>
      </c>
      <c r="AB6" s="364" t="s">
        <v>542</v>
      </c>
      <c r="AC6" s="364" t="s">
        <v>543</v>
      </c>
      <c r="AD6" s="364" t="s">
        <v>544</v>
      </c>
      <c r="AE6" s="364" t="s">
        <v>545</v>
      </c>
      <c r="AF6" s="364" t="s">
        <v>546</v>
      </c>
      <c r="AG6" s="364" t="s">
        <v>547</v>
      </c>
      <c r="AH6" s="364" t="s">
        <v>548</v>
      </c>
    </row>
    <row r="7" spans="1:34" x14ac:dyDescent="0.3">
      <c r="A7" s="365">
        <v>-1</v>
      </c>
      <c r="B7" s="365">
        <v>-2</v>
      </c>
      <c r="C7" s="365">
        <v>-3</v>
      </c>
      <c r="D7" s="365"/>
      <c r="E7" s="365" t="s">
        <v>549</v>
      </c>
      <c r="F7" s="365"/>
      <c r="G7" s="366"/>
      <c r="H7" s="365">
        <v>-5</v>
      </c>
      <c r="I7" s="365">
        <v>-6</v>
      </c>
      <c r="J7" s="365">
        <v>-7</v>
      </c>
      <c r="K7" s="365">
        <v>-8</v>
      </c>
      <c r="L7" s="365">
        <v>-9</v>
      </c>
      <c r="M7" s="365">
        <v>-10</v>
      </c>
      <c r="N7" s="365">
        <v>-11</v>
      </c>
      <c r="O7" s="365">
        <v>-12</v>
      </c>
      <c r="P7" s="365">
        <v>-13</v>
      </c>
      <c r="Q7" s="365">
        <v>-14</v>
      </c>
      <c r="R7" s="365">
        <v>-15</v>
      </c>
      <c r="S7" s="365">
        <v>-16</v>
      </c>
      <c r="T7" s="365">
        <v>-17</v>
      </c>
      <c r="U7" s="365">
        <v>-18</v>
      </c>
      <c r="V7" s="365">
        <v>-19</v>
      </c>
      <c r="W7" s="365">
        <v>-20</v>
      </c>
      <c r="X7" s="365">
        <v>-21</v>
      </c>
      <c r="Y7" s="365">
        <v>-22</v>
      </c>
      <c r="Z7" s="365">
        <v>-23</v>
      </c>
      <c r="AA7" s="365">
        <v>-24</v>
      </c>
      <c r="AB7" s="365">
        <v>-25</v>
      </c>
      <c r="AC7" s="365">
        <v>-26</v>
      </c>
      <c r="AD7" s="365">
        <v>-27</v>
      </c>
      <c r="AE7" s="365">
        <v>-28</v>
      </c>
      <c r="AF7" s="365">
        <v>-29</v>
      </c>
      <c r="AG7" s="365">
        <v>-30</v>
      </c>
      <c r="AH7" s="365">
        <v>-31</v>
      </c>
    </row>
    <row r="8" spans="1:34" s="374" customFormat="1" ht="15.6" x14ac:dyDescent="0.3">
      <c r="A8" s="367"/>
      <c r="B8" s="368" t="s">
        <v>550</v>
      </c>
      <c r="C8" s="368"/>
      <c r="D8" s="369">
        <v>28260.989999999998</v>
      </c>
      <c r="E8" s="370">
        <v>28260.989999999998</v>
      </c>
      <c r="F8" s="370">
        <v>100</v>
      </c>
      <c r="G8" s="371">
        <v>0</v>
      </c>
      <c r="H8" s="370">
        <v>803.31999999999994</v>
      </c>
      <c r="I8" s="370">
        <v>585.82000000000005</v>
      </c>
      <c r="J8" s="370">
        <v>1614.4400000000003</v>
      </c>
      <c r="K8" s="370">
        <v>1156.3799999999999</v>
      </c>
      <c r="L8" s="370">
        <v>1519.29</v>
      </c>
      <c r="M8" s="370">
        <v>849.7</v>
      </c>
      <c r="N8" s="370">
        <v>1740.24</v>
      </c>
      <c r="O8" s="370">
        <v>4462.8200000000006</v>
      </c>
      <c r="P8" s="370">
        <v>4416.47</v>
      </c>
      <c r="Q8" s="370">
        <v>3042.5200000000004</v>
      </c>
      <c r="R8" s="370">
        <v>4793.1400000000003</v>
      </c>
      <c r="S8" s="370">
        <v>3276.8500000000004</v>
      </c>
      <c r="T8" s="372">
        <v>0</v>
      </c>
      <c r="U8" s="372">
        <v>0</v>
      </c>
      <c r="V8" s="372">
        <v>0</v>
      </c>
      <c r="W8" s="372">
        <v>0</v>
      </c>
      <c r="X8" s="372">
        <v>0</v>
      </c>
      <c r="Y8" s="372">
        <v>0</v>
      </c>
      <c r="Z8" s="372">
        <v>0</v>
      </c>
      <c r="AA8" s="372">
        <v>0</v>
      </c>
      <c r="AB8" s="373">
        <v>0</v>
      </c>
      <c r="AC8" s="373">
        <v>0</v>
      </c>
      <c r="AD8" s="373">
        <v>0</v>
      </c>
      <c r="AE8" s="373">
        <v>0</v>
      </c>
      <c r="AF8" s="373">
        <v>0</v>
      </c>
      <c r="AG8" s="373">
        <v>0</v>
      </c>
      <c r="AH8" s="373">
        <v>0</v>
      </c>
    </row>
    <row r="9" spans="1:34" s="374" customFormat="1" ht="15.6" x14ac:dyDescent="0.3">
      <c r="A9" s="375">
        <v>1</v>
      </c>
      <c r="B9" s="375" t="s">
        <v>551</v>
      </c>
      <c r="C9" s="376" t="s">
        <v>294</v>
      </c>
      <c r="D9" s="369">
        <v>25203.01</v>
      </c>
      <c r="E9" s="370">
        <v>25054.130679999998</v>
      </c>
      <c r="F9" s="370">
        <v>88.652699993878485</v>
      </c>
      <c r="G9" s="371">
        <v>-148.25932000000103</v>
      </c>
      <c r="H9" s="370">
        <v>611.94999999999993</v>
      </c>
      <c r="I9" s="370">
        <v>388.57068000000004</v>
      </c>
      <c r="J9" s="370">
        <v>1362.6200000000001</v>
      </c>
      <c r="K9" s="370">
        <v>966.4899999999999</v>
      </c>
      <c r="L9" s="370">
        <v>1366.29</v>
      </c>
      <c r="M9" s="370">
        <v>713.9</v>
      </c>
      <c r="N9" s="370">
        <v>1460.54</v>
      </c>
      <c r="O9" s="370">
        <v>4084.4700000000003</v>
      </c>
      <c r="P9" s="370">
        <v>3860.3400000000006</v>
      </c>
      <c r="Q9" s="370">
        <v>2802.4400000000005</v>
      </c>
      <c r="R9" s="370">
        <v>4449.5</v>
      </c>
      <c r="S9" s="370">
        <v>2987.0200000000004</v>
      </c>
      <c r="T9" s="372">
        <v>0</v>
      </c>
      <c r="U9" s="372">
        <v>0</v>
      </c>
      <c r="V9" s="372">
        <v>0</v>
      </c>
      <c r="W9" s="372">
        <v>0</v>
      </c>
      <c r="X9" s="372">
        <v>0</v>
      </c>
      <c r="Y9" s="372">
        <v>0</v>
      </c>
      <c r="Z9" s="372">
        <v>0</v>
      </c>
      <c r="AA9" s="372">
        <v>0</v>
      </c>
      <c r="AB9" s="373">
        <v>0</v>
      </c>
      <c r="AC9" s="373">
        <v>0</v>
      </c>
      <c r="AD9" s="373">
        <v>0</v>
      </c>
      <c r="AE9" s="373">
        <v>0</v>
      </c>
      <c r="AF9" s="373">
        <v>0</v>
      </c>
      <c r="AG9" s="373">
        <v>0</v>
      </c>
      <c r="AH9" s="373">
        <v>0</v>
      </c>
    </row>
    <row r="10" spans="1:34" ht="15.6" x14ac:dyDescent="0.3">
      <c r="A10" s="377" t="s">
        <v>552</v>
      </c>
      <c r="B10" s="377" t="s">
        <v>553</v>
      </c>
      <c r="C10" s="378" t="s">
        <v>25</v>
      </c>
      <c r="D10" s="379">
        <v>1579.9099999999999</v>
      </c>
      <c r="E10" s="380">
        <v>1580.0299999999997</v>
      </c>
      <c r="F10" s="380">
        <v>5.5908515589864329</v>
      </c>
      <c r="G10" s="381">
        <v>-5.999999999994543E-2</v>
      </c>
      <c r="H10" s="380">
        <v>0</v>
      </c>
      <c r="I10" s="380">
        <v>10.71</v>
      </c>
      <c r="J10" s="380">
        <v>107.94</v>
      </c>
      <c r="K10" s="380">
        <v>3.25</v>
      </c>
      <c r="L10" s="380">
        <v>3.34</v>
      </c>
      <c r="M10" s="380">
        <v>0</v>
      </c>
      <c r="N10" s="380">
        <v>51.61</v>
      </c>
      <c r="O10" s="380">
        <v>402.02</v>
      </c>
      <c r="P10" s="380">
        <v>180.43</v>
      </c>
      <c r="Q10" s="380">
        <v>72.17</v>
      </c>
      <c r="R10" s="380">
        <v>335.16999999999996</v>
      </c>
      <c r="S10" s="380">
        <v>413.39</v>
      </c>
      <c r="T10" s="382">
        <v>0</v>
      </c>
      <c r="U10" s="382">
        <v>0</v>
      </c>
      <c r="V10" s="382">
        <v>0</v>
      </c>
      <c r="W10" s="382">
        <v>0</v>
      </c>
      <c r="X10" s="382">
        <v>0</v>
      </c>
      <c r="Y10" s="382">
        <v>0</v>
      </c>
      <c r="Z10" s="382">
        <v>0</v>
      </c>
      <c r="AA10" s="382">
        <v>0</v>
      </c>
      <c r="AB10" s="383">
        <v>0</v>
      </c>
      <c r="AC10" s="383">
        <v>0</v>
      </c>
      <c r="AD10" s="383">
        <v>0</v>
      </c>
      <c r="AE10" s="383">
        <v>0</v>
      </c>
      <c r="AF10" s="383">
        <v>0</v>
      </c>
      <c r="AG10" s="383">
        <v>0</v>
      </c>
      <c r="AH10" s="383">
        <v>0</v>
      </c>
    </row>
    <row r="11" spans="1:34" s="391" customFormat="1" ht="15.6" x14ac:dyDescent="0.3">
      <c r="A11" s="384"/>
      <c r="B11" s="384" t="s">
        <v>554</v>
      </c>
      <c r="C11" s="385" t="s">
        <v>348</v>
      </c>
      <c r="D11" s="386">
        <v>745.6</v>
      </c>
      <c r="E11" s="387">
        <v>745.10000000000014</v>
      </c>
      <c r="F11" s="387">
        <v>2.6364964567766389</v>
      </c>
      <c r="G11" s="388">
        <v>-5.999999999994543E-2</v>
      </c>
      <c r="H11" s="387">
        <v>0</v>
      </c>
      <c r="I11" s="387">
        <v>10.49</v>
      </c>
      <c r="J11" s="387">
        <v>88.92</v>
      </c>
      <c r="K11" s="387">
        <v>0</v>
      </c>
      <c r="L11" s="387">
        <v>0</v>
      </c>
      <c r="M11" s="387">
        <v>0</v>
      </c>
      <c r="N11" s="387">
        <v>0</v>
      </c>
      <c r="O11" s="387">
        <v>221.9</v>
      </c>
      <c r="P11" s="387">
        <v>146.30000000000001</v>
      </c>
      <c r="Q11" s="387">
        <v>30.17</v>
      </c>
      <c r="R11" s="387">
        <v>221.1</v>
      </c>
      <c r="S11" s="387">
        <v>26.22</v>
      </c>
      <c r="T11" s="389">
        <v>0</v>
      </c>
      <c r="U11" s="389">
        <v>0</v>
      </c>
      <c r="V11" s="389">
        <v>0</v>
      </c>
      <c r="W11" s="389">
        <v>0</v>
      </c>
      <c r="X11" s="389">
        <v>0</v>
      </c>
      <c r="Y11" s="389">
        <v>0</v>
      </c>
      <c r="Z11" s="389">
        <v>0</v>
      </c>
      <c r="AA11" s="389">
        <v>0</v>
      </c>
      <c r="AB11" s="390">
        <v>0</v>
      </c>
      <c r="AC11" s="390">
        <v>0</v>
      </c>
      <c r="AD11" s="390">
        <v>0</v>
      </c>
      <c r="AE11" s="390">
        <v>0</v>
      </c>
      <c r="AF11" s="390">
        <v>0</v>
      </c>
      <c r="AG11" s="390">
        <v>0</v>
      </c>
      <c r="AH11" s="390">
        <v>0</v>
      </c>
    </row>
    <row r="12" spans="1:34" s="391" customFormat="1" ht="15.6" hidden="1" x14ac:dyDescent="0.3">
      <c r="A12" s="384"/>
      <c r="B12" s="384" t="s">
        <v>555</v>
      </c>
      <c r="C12" s="385" t="s">
        <v>556</v>
      </c>
      <c r="D12" s="386">
        <v>834.31</v>
      </c>
      <c r="E12" s="387">
        <v>834.93000000000006</v>
      </c>
      <c r="F12" s="387">
        <v>2.9543551022097958</v>
      </c>
      <c r="G12" s="388">
        <v>0</v>
      </c>
      <c r="H12" s="387">
        <v>0</v>
      </c>
      <c r="I12" s="387">
        <v>0.22</v>
      </c>
      <c r="J12" s="387">
        <v>19.02</v>
      </c>
      <c r="K12" s="387">
        <v>3.25</v>
      </c>
      <c r="L12" s="387">
        <v>3.34</v>
      </c>
      <c r="M12" s="387">
        <v>0</v>
      </c>
      <c r="N12" s="387">
        <v>51.61</v>
      </c>
      <c r="O12" s="387">
        <v>180.12</v>
      </c>
      <c r="P12" s="387">
        <v>34.130000000000003</v>
      </c>
      <c r="Q12" s="387">
        <v>42</v>
      </c>
      <c r="R12" s="387">
        <v>114.07</v>
      </c>
      <c r="S12" s="387">
        <v>387.17</v>
      </c>
      <c r="T12" s="389">
        <v>0</v>
      </c>
      <c r="U12" s="389">
        <v>0</v>
      </c>
      <c r="V12" s="389">
        <v>0</v>
      </c>
      <c r="W12" s="389">
        <v>0</v>
      </c>
      <c r="X12" s="389">
        <v>0</v>
      </c>
      <c r="Y12" s="389">
        <v>0</v>
      </c>
      <c r="Z12" s="389">
        <v>0</v>
      </c>
      <c r="AA12" s="389">
        <v>0</v>
      </c>
      <c r="AB12" s="390">
        <v>0</v>
      </c>
      <c r="AC12" s="390">
        <v>0</v>
      </c>
      <c r="AD12" s="390">
        <v>0</v>
      </c>
      <c r="AE12" s="390">
        <v>0</v>
      </c>
      <c r="AF12" s="390">
        <v>0</v>
      </c>
      <c r="AG12" s="390">
        <v>0</v>
      </c>
      <c r="AH12" s="390">
        <v>0</v>
      </c>
    </row>
    <row r="13" spans="1:34" s="391" customFormat="1" ht="15.6" hidden="1" x14ac:dyDescent="0.3">
      <c r="A13" s="384"/>
      <c r="B13" s="384" t="s">
        <v>557</v>
      </c>
      <c r="C13" s="385" t="s">
        <v>558</v>
      </c>
      <c r="D13" s="386">
        <v>0</v>
      </c>
      <c r="E13" s="387">
        <v>0</v>
      </c>
      <c r="F13" s="387">
        <v>0</v>
      </c>
      <c r="G13" s="388">
        <v>0</v>
      </c>
      <c r="H13" s="387">
        <v>0</v>
      </c>
      <c r="I13" s="387">
        <v>0</v>
      </c>
      <c r="J13" s="387">
        <v>0</v>
      </c>
      <c r="K13" s="387">
        <v>0</v>
      </c>
      <c r="L13" s="387">
        <v>0</v>
      </c>
      <c r="M13" s="387">
        <v>0</v>
      </c>
      <c r="N13" s="387">
        <v>0</v>
      </c>
      <c r="O13" s="387">
        <v>0</v>
      </c>
      <c r="P13" s="387">
        <v>0</v>
      </c>
      <c r="Q13" s="387">
        <v>0</v>
      </c>
      <c r="R13" s="387">
        <v>0</v>
      </c>
      <c r="S13" s="387">
        <v>0</v>
      </c>
      <c r="T13" s="389">
        <v>0</v>
      </c>
      <c r="U13" s="389">
        <v>0</v>
      </c>
      <c r="V13" s="389">
        <v>0</v>
      </c>
      <c r="W13" s="389">
        <v>0</v>
      </c>
      <c r="X13" s="389">
        <v>0</v>
      </c>
      <c r="Y13" s="389">
        <v>0</v>
      </c>
      <c r="Z13" s="389">
        <v>0</v>
      </c>
      <c r="AA13" s="389">
        <v>0</v>
      </c>
      <c r="AB13" s="390">
        <v>0</v>
      </c>
      <c r="AC13" s="390">
        <v>0</v>
      </c>
      <c r="AD13" s="390">
        <v>0</v>
      </c>
      <c r="AE13" s="390">
        <v>0</v>
      </c>
      <c r="AF13" s="390">
        <v>0</v>
      </c>
      <c r="AG13" s="390">
        <v>0</v>
      </c>
      <c r="AH13" s="390">
        <v>0</v>
      </c>
    </row>
    <row r="14" spans="1:34" ht="15.6" x14ac:dyDescent="0.3">
      <c r="A14" s="377" t="s">
        <v>559</v>
      </c>
      <c r="B14" s="377" t="s">
        <v>560</v>
      </c>
      <c r="C14" s="378" t="s">
        <v>26</v>
      </c>
      <c r="D14" s="379">
        <v>1428.8200000000002</v>
      </c>
      <c r="E14" s="380">
        <v>1413.7199999999996</v>
      </c>
      <c r="F14" s="380">
        <v>5.0023725283509162</v>
      </c>
      <c r="G14" s="381">
        <v>-13.490000000000009</v>
      </c>
      <c r="H14" s="380">
        <v>31.369999999999997</v>
      </c>
      <c r="I14" s="380">
        <v>44.660000000000004</v>
      </c>
      <c r="J14" s="380">
        <v>40.86</v>
      </c>
      <c r="K14" s="380">
        <v>62.24</v>
      </c>
      <c r="L14" s="380">
        <v>8.99</v>
      </c>
      <c r="M14" s="380">
        <v>23.72</v>
      </c>
      <c r="N14" s="380">
        <v>71.110000000000014</v>
      </c>
      <c r="O14" s="380">
        <v>76.499999999999986</v>
      </c>
      <c r="P14" s="380">
        <v>69.95</v>
      </c>
      <c r="Q14" s="380">
        <v>66.210000000000008</v>
      </c>
      <c r="R14" s="380">
        <v>626.28999999999985</v>
      </c>
      <c r="S14" s="380">
        <v>291.82</v>
      </c>
      <c r="T14" s="382">
        <v>0</v>
      </c>
      <c r="U14" s="382">
        <v>0</v>
      </c>
      <c r="V14" s="382">
        <v>0</v>
      </c>
      <c r="W14" s="382">
        <v>0</v>
      </c>
      <c r="X14" s="382">
        <v>0</v>
      </c>
      <c r="Y14" s="382">
        <v>0</v>
      </c>
      <c r="Z14" s="382">
        <v>0</v>
      </c>
      <c r="AA14" s="382">
        <v>0</v>
      </c>
      <c r="AB14" s="383">
        <v>0</v>
      </c>
      <c r="AC14" s="383">
        <v>0</v>
      </c>
      <c r="AD14" s="383">
        <v>0</v>
      </c>
      <c r="AE14" s="383">
        <v>0</v>
      </c>
      <c r="AF14" s="383">
        <v>0</v>
      </c>
      <c r="AG14" s="383">
        <v>0</v>
      </c>
      <c r="AH14" s="383">
        <v>0</v>
      </c>
    </row>
    <row r="15" spans="1:34" s="391" customFormat="1" ht="15.6" hidden="1" x14ac:dyDescent="0.3">
      <c r="A15" s="384" t="s">
        <v>561</v>
      </c>
      <c r="B15" s="384" t="s">
        <v>562</v>
      </c>
      <c r="C15" s="385" t="s">
        <v>563</v>
      </c>
      <c r="D15" s="386">
        <v>315.19000000000011</v>
      </c>
      <c r="E15" s="387">
        <v>307.68000000000006</v>
      </c>
      <c r="F15" s="387">
        <v>1.0887092065776891</v>
      </c>
      <c r="G15" s="388">
        <v>-6.1899999999999977</v>
      </c>
      <c r="H15" s="387">
        <v>31.369999999999997</v>
      </c>
      <c r="I15" s="387">
        <v>44.550000000000004</v>
      </c>
      <c r="J15" s="387">
        <v>27.75</v>
      </c>
      <c r="K15" s="387">
        <v>62.24</v>
      </c>
      <c r="L15" s="387">
        <v>8.99</v>
      </c>
      <c r="M15" s="387">
        <v>23.72</v>
      </c>
      <c r="N15" s="387">
        <v>67.690000000000012</v>
      </c>
      <c r="O15" s="387">
        <v>0.71</v>
      </c>
      <c r="P15" s="387">
        <v>0.48</v>
      </c>
      <c r="Q15" s="387">
        <v>3.72</v>
      </c>
      <c r="R15" s="387">
        <v>3.04</v>
      </c>
      <c r="S15" s="387">
        <v>33.42</v>
      </c>
      <c r="T15" s="389">
        <v>0</v>
      </c>
      <c r="U15" s="389">
        <v>0</v>
      </c>
      <c r="V15" s="389">
        <v>0</v>
      </c>
      <c r="W15" s="389">
        <v>0</v>
      </c>
      <c r="X15" s="389">
        <v>0</v>
      </c>
      <c r="Y15" s="389">
        <v>0</v>
      </c>
      <c r="Z15" s="389">
        <v>0</v>
      </c>
      <c r="AA15" s="389">
        <v>0</v>
      </c>
      <c r="AB15" s="390">
        <v>0</v>
      </c>
      <c r="AC15" s="390">
        <v>0</v>
      </c>
      <c r="AD15" s="390">
        <v>0</v>
      </c>
      <c r="AE15" s="390">
        <v>0</v>
      </c>
      <c r="AF15" s="390">
        <v>0</v>
      </c>
      <c r="AG15" s="390">
        <v>0</v>
      </c>
      <c r="AH15" s="390">
        <v>0</v>
      </c>
    </row>
    <row r="16" spans="1:34" s="391" customFormat="1" ht="15.6" hidden="1" x14ac:dyDescent="0.3">
      <c r="A16" s="384" t="s">
        <v>564</v>
      </c>
      <c r="B16" s="384" t="s">
        <v>565</v>
      </c>
      <c r="C16" s="385" t="s">
        <v>220</v>
      </c>
      <c r="D16" s="386">
        <v>1113.6300000000001</v>
      </c>
      <c r="E16" s="387">
        <v>1106.04</v>
      </c>
      <c r="F16" s="387">
        <v>3.9136633217732286</v>
      </c>
      <c r="G16" s="388">
        <v>-7.2999999999999545</v>
      </c>
      <c r="H16" s="387">
        <v>0</v>
      </c>
      <c r="I16" s="387">
        <v>0.11</v>
      </c>
      <c r="J16" s="387">
        <v>13.11</v>
      </c>
      <c r="K16" s="387">
        <v>0</v>
      </c>
      <c r="L16" s="387">
        <v>0</v>
      </c>
      <c r="M16" s="387">
        <v>0</v>
      </c>
      <c r="N16" s="387">
        <v>3.42</v>
      </c>
      <c r="O16" s="387">
        <v>75.789999999999992</v>
      </c>
      <c r="P16" s="387">
        <v>69.47</v>
      </c>
      <c r="Q16" s="387">
        <v>62.49</v>
      </c>
      <c r="R16" s="387">
        <v>623.24999999999989</v>
      </c>
      <c r="S16" s="387">
        <v>258.39999999999998</v>
      </c>
      <c r="T16" s="389">
        <v>0</v>
      </c>
      <c r="U16" s="389">
        <v>0</v>
      </c>
      <c r="V16" s="389">
        <v>0</v>
      </c>
      <c r="W16" s="389">
        <v>0</v>
      </c>
      <c r="X16" s="389">
        <v>0</v>
      </c>
      <c r="Y16" s="389">
        <v>0</v>
      </c>
      <c r="Z16" s="389">
        <v>0</v>
      </c>
      <c r="AA16" s="389">
        <v>0</v>
      </c>
      <c r="AB16" s="390">
        <v>0</v>
      </c>
      <c r="AC16" s="390">
        <v>0</v>
      </c>
      <c r="AD16" s="390">
        <v>0</v>
      </c>
      <c r="AE16" s="390">
        <v>0</v>
      </c>
      <c r="AF16" s="390">
        <v>0</v>
      </c>
      <c r="AG16" s="390">
        <v>0</v>
      </c>
      <c r="AH16" s="390">
        <v>0</v>
      </c>
    </row>
    <row r="17" spans="1:34" ht="15.6" x14ac:dyDescent="0.3">
      <c r="A17" s="377" t="s">
        <v>566</v>
      </c>
      <c r="B17" s="377" t="s">
        <v>567</v>
      </c>
      <c r="C17" s="378" t="s">
        <v>27</v>
      </c>
      <c r="D17" s="379">
        <v>22007.75</v>
      </c>
      <c r="E17" s="380">
        <v>21861.140680000004</v>
      </c>
      <c r="F17" s="380">
        <v>77.354475834002997</v>
      </c>
      <c r="G17" s="381">
        <v>-147.50932000000103</v>
      </c>
      <c r="H17" s="380">
        <v>579.6</v>
      </c>
      <c r="I17" s="380">
        <v>326.33068000000003</v>
      </c>
      <c r="J17" s="380">
        <v>1156.9000000000001</v>
      </c>
      <c r="K17" s="380">
        <v>897.58</v>
      </c>
      <c r="L17" s="380">
        <v>1352.47</v>
      </c>
      <c r="M17" s="380">
        <v>687.01</v>
      </c>
      <c r="N17" s="380">
        <v>1318.97</v>
      </c>
      <c r="O17" s="380">
        <v>3576.4100000000003</v>
      </c>
      <c r="P17" s="380">
        <v>3598.11</v>
      </c>
      <c r="Q17" s="380">
        <v>2653.01</v>
      </c>
      <c r="R17" s="380">
        <v>3457.63</v>
      </c>
      <c r="S17" s="380">
        <v>2257.1200000000003</v>
      </c>
      <c r="T17" s="382">
        <v>0</v>
      </c>
      <c r="U17" s="382">
        <v>0</v>
      </c>
      <c r="V17" s="382">
        <v>0</v>
      </c>
      <c r="W17" s="382">
        <v>0</v>
      </c>
      <c r="X17" s="382">
        <v>0</v>
      </c>
      <c r="Y17" s="382">
        <v>0</v>
      </c>
      <c r="Z17" s="382">
        <v>0</v>
      </c>
      <c r="AA17" s="382">
        <v>0</v>
      </c>
      <c r="AB17" s="383">
        <v>0</v>
      </c>
      <c r="AC17" s="383">
        <v>0</v>
      </c>
      <c r="AD17" s="383">
        <v>0</v>
      </c>
      <c r="AE17" s="383">
        <v>0</v>
      </c>
      <c r="AF17" s="383">
        <v>0</v>
      </c>
      <c r="AG17" s="383">
        <v>0</v>
      </c>
      <c r="AH17" s="383">
        <v>0</v>
      </c>
    </row>
    <row r="18" spans="1:34" ht="15.6" hidden="1" x14ac:dyDescent="0.3">
      <c r="A18" s="377" t="s">
        <v>568</v>
      </c>
      <c r="B18" s="377" t="s">
        <v>569</v>
      </c>
      <c r="C18" s="378" t="s">
        <v>570</v>
      </c>
      <c r="D18" s="379">
        <v>0</v>
      </c>
      <c r="E18" s="380">
        <v>0</v>
      </c>
      <c r="F18" s="380">
        <v>0</v>
      </c>
      <c r="G18" s="381">
        <v>0</v>
      </c>
      <c r="H18" s="380">
        <v>0</v>
      </c>
      <c r="I18" s="380">
        <v>0</v>
      </c>
      <c r="J18" s="380">
        <v>0</v>
      </c>
      <c r="K18" s="380">
        <v>0</v>
      </c>
      <c r="L18" s="380">
        <v>0</v>
      </c>
      <c r="M18" s="380">
        <v>0</v>
      </c>
      <c r="N18" s="380">
        <v>0</v>
      </c>
      <c r="O18" s="380">
        <v>0</v>
      </c>
      <c r="P18" s="380">
        <v>0</v>
      </c>
      <c r="Q18" s="380">
        <v>0</v>
      </c>
      <c r="R18" s="380">
        <v>0</v>
      </c>
      <c r="S18" s="380">
        <v>0</v>
      </c>
      <c r="T18" s="382">
        <v>0</v>
      </c>
      <c r="U18" s="382">
        <v>0</v>
      </c>
      <c r="V18" s="382">
        <v>0</v>
      </c>
      <c r="W18" s="382">
        <v>0</v>
      </c>
      <c r="X18" s="382">
        <v>0</v>
      </c>
      <c r="Y18" s="382">
        <v>0</v>
      </c>
      <c r="Z18" s="382">
        <v>0</v>
      </c>
      <c r="AA18" s="382">
        <v>0</v>
      </c>
      <c r="AB18" s="383">
        <v>0</v>
      </c>
      <c r="AC18" s="383">
        <v>0</v>
      </c>
      <c r="AD18" s="383">
        <v>0</v>
      </c>
      <c r="AE18" s="383">
        <v>0</v>
      </c>
      <c r="AF18" s="383">
        <v>0</v>
      </c>
      <c r="AG18" s="383">
        <v>0</v>
      </c>
      <c r="AH18" s="383">
        <v>0</v>
      </c>
    </row>
    <row r="19" spans="1:34" ht="15.6" hidden="1" x14ac:dyDescent="0.3">
      <c r="A19" s="377" t="s">
        <v>571</v>
      </c>
      <c r="B19" s="377" t="s">
        <v>572</v>
      </c>
      <c r="C19" s="378" t="s">
        <v>573</v>
      </c>
      <c r="D19" s="379">
        <v>0</v>
      </c>
      <c r="E19" s="380">
        <v>0</v>
      </c>
      <c r="F19" s="380">
        <v>0</v>
      </c>
      <c r="G19" s="381">
        <v>0</v>
      </c>
      <c r="H19" s="380">
        <v>0</v>
      </c>
      <c r="I19" s="380">
        <v>0</v>
      </c>
      <c r="J19" s="380">
        <v>0</v>
      </c>
      <c r="K19" s="380">
        <v>0</v>
      </c>
      <c r="L19" s="380">
        <v>0</v>
      </c>
      <c r="M19" s="380">
        <v>0</v>
      </c>
      <c r="N19" s="380">
        <v>0</v>
      </c>
      <c r="O19" s="380">
        <v>0</v>
      </c>
      <c r="P19" s="380">
        <v>0</v>
      </c>
      <c r="Q19" s="380">
        <v>0</v>
      </c>
      <c r="R19" s="380">
        <v>0</v>
      </c>
      <c r="S19" s="380">
        <v>0</v>
      </c>
      <c r="T19" s="382">
        <v>0</v>
      </c>
      <c r="U19" s="382">
        <v>0</v>
      </c>
      <c r="V19" s="382">
        <v>0</v>
      </c>
      <c r="W19" s="382">
        <v>0</v>
      </c>
      <c r="X19" s="382">
        <v>0</v>
      </c>
      <c r="Y19" s="382">
        <v>0</v>
      </c>
      <c r="Z19" s="382">
        <v>0</v>
      </c>
      <c r="AA19" s="382">
        <v>0</v>
      </c>
      <c r="AB19" s="383">
        <v>0</v>
      </c>
      <c r="AC19" s="383">
        <v>0</v>
      </c>
      <c r="AD19" s="383">
        <v>0</v>
      </c>
      <c r="AE19" s="383">
        <v>0</v>
      </c>
      <c r="AF19" s="383">
        <v>0</v>
      </c>
      <c r="AG19" s="383">
        <v>0</v>
      </c>
      <c r="AH19" s="383">
        <v>0</v>
      </c>
    </row>
    <row r="20" spans="1:34" ht="15.6" x14ac:dyDescent="0.3">
      <c r="A20" s="377" t="s">
        <v>568</v>
      </c>
      <c r="B20" s="377" t="s">
        <v>574</v>
      </c>
      <c r="C20" s="378" t="s">
        <v>575</v>
      </c>
      <c r="D20" s="379">
        <v>47.919999999999995</v>
      </c>
      <c r="E20" s="380">
        <v>47.919999999999995</v>
      </c>
      <c r="F20" s="380">
        <v>0.16956235432658232</v>
      </c>
      <c r="G20" s="381">
        <v>0</v>
      </c>
      <c r="H20" s="380">
        <v>0</v>
      </c>
      <c r="I20" s="380">
        <v>4.37</v>
      </c>
      <c r="J20" s="380">
        <v>43.55</v>
      </c>
      <c r="K20" s="380">
        <v>0</v>
      </c>
      <c r="L20" s="380">
        <v>0</v>
      </c>
      <c r="M20" s="380">
        <v>0</v>
      </c>
      <c r="N20" s="380">
        <v>0</v>
      </c>
      <c r="O20" s="380">
        <v>0</v>
      </c>
      <c r="P20" s="380">
        <v>0</v>
      </c>
      <c r="Q20" s="380">
        <v>0</v>
      </c>
      <c r="R20" s="380">
        <v>0</v>
      </c>
      <c r="S20" s="380">
        <v>0</v>
      </c>
      <c r="T20" s="382">
        <v>0</v>
      </c>
      <c r="U20" s="382">
        <v>0</v>
      </c>
      <c r="V20" s="382">
        <v>0</v>
      </c>
      <c r="W20" s="382">
        <v>0</v>
      </c>
      <c r="X20" s="382">
        <v>0</v>
      </c>
      <c r="Y20" s="382">
        <v>0</v>
      </c>
      <c r="Z20" s="382">
        <v>0</v>
      </c>
      <c r="AA20" s="382">
        <v>0</v>
      </c>
      <c r="AB20" s="383">
        <v>0</v>
      </c>
      <c r="AC20" s="383">
        <v>0</v>
      </c>
      <c r="AD20" s="383">
        <v>0</v>
      </c>
      <c r="AE20" s="383">
        <v>0</v>
      </c>
      <c r="AF20" s="383">
        <v>0</v>
      </c>
      <c r="AG20" s="383">
        <v>0</v>
      </c>
      <c r="AH20" s="383">
        <v>0</v>
      </c>
    </row>
    <row r="21" spans="1:34" ht="15.6" hidden="1" x14ac:dyDescent="0.3">
      <c r="A21" s="384"/>
      <c r="B21" s="392" t="s">
        <v>576</v>
      </c>
      <c r="C21" s="393" t="s">
        <v>577</v>
      </c>
      <c r="D21" s="379">
        <v>0</v>
      </c>
      <c r="E21" s="380">
        <v>0</v>
      </c>
      <c r="F21" s="380">
        <v>0</v>
      </c>
      <c r="G21" s="381">
        <v>0</v>
      </c>
      <c r="H21" s="380">
        <v>0</v>
      </c>
      <c r="I21" s="380">
        <v>0</v>
      </c>
      <c r="J21" s="380">
        <v>0</v>
      </c>
      <c r="K21" s="380">
        <v>0</v>
      </c>
      <c r="L21" s="380">
        <v>0</v>
      </c>
      <c r="M21" s="380">
        <v>0</v>
      </c>
      <c r="N21" s="380">
        <v>0</v>
      </c>
      <c r="O21" s="380">
        <v>0</v>
      </c>
      <c r="P21" s="380">
        <v>0</v>
      </c>
      <c r="Q21" s="380">
        <v>0</v>
      </c>
      <c r="R21" s="380">
        <v>0</v>
      </c>
      <c r="S21" s="380">
        <v>0</v>
      </c>
      <c r="T21" s="382">
        <v>0</v>
      </c>
      <c r="U21" s="382">
        <v>0</v>
      </c>
      <c r="V21" s="382">
        <v>0</v>
      </c>
      <c r="W21" s="382">
        <v>0</v>
      </c>
      <c r="X21" s="382">
        <v>0</v>
      </c>
      <c r="Y21" s="382">
        <v>0</v>
      </c>
      <c r="Z21" s="382">
        <v>0</v>
      </c>
      <c r="AA21" s="382">
        <v>0</v>
      </c>
      <c r="AB21" s="383">
        <v>0</v>
      </c>
      <c r="AC21" s="383">
        <v>0</v>
      </c>
      <c r="AD21" s="383">
        <v>0</v>
      </c>
      <c r="AE21" s="383">
        <v>0</v>
      </c>
      <c r="AF21" s="383">
        <v>0</v>
      </c>
      <c r="AG21" s="383">
        <v>0</v>
      </c>
      <c r="AH21" s="383">
        <v>0</v>
      </c>
    </row>
    <row r="22" spans="1:34" ht="15.6" hidden="1" x14ac:dyDescent="0.3">
      <c r="A22" s="377"/>
      <c r="B22" s="392" t="s">
        <v>578</v>
      </c>
      <c r="C22" s="393" t="s">
        <v>579</v>
      </c>
      <c r="D22" s="379">
        <v>47.919999999999995</v>
      </c>
      <c r="E22" s="380">
        <v>47.919999999999995</v>
      </c>
      <c r="F22" s="380">
        <v>0.16956235432658232</v>
      </c>
      <c r="G22" s="381">
        <v>0</v>
      </c>
      <c r="H22" s="380">
        <v>0</v>
      </c>
      <c r="I22" s="380">
        <v>4.37</v>
      </c>
      <c r="J22" s="380">
        <v>43.55</v>
      </c>
      <c r="K22" s="380">
        <v>0</v>
      </c>
      <c r="L22" s="380">
        <v>0</v>
      </c>
      <c r="M22" s="380">
        <v>0</v>
      </c>
      <c r="N22" s="380">
        <v>0</v>
      </c>
      <c r="O22" s="380">
        <v>0</v>
      </c>
      <c r="P22" s="380">
        <v>0</v>
      </c>
      <c r="Q22" s="380">
        <v>0</v>
      </c>
      <c r="R22" s="380">
        <v>0</v>
      </c>
      <c r="S22" s="380">
        <v>0</v>
      </c>
      <c r="T22" s="382">
        <v>0</v>
      </c>
      <c r="U22" s="382">
        <v>0</v>
      </c>
      <c r="V22" s="382">
        <v>0</v>
      </c>
      <c r="W22" s="382">
        <v>0</v>
      </c>
      <c r="X22" s="382">
        <v>0</v>
      </c>
      <c r="Y22" s="382">
        <v>0</v>
      </c>
      <c r="Z22" s="382">
        <v>0</v>
      </c>
      <c r="AA22" s="382">
        <v>0</v>
      </c>
      <c r="AB22" s="383">
        <v>0</v>
      </c>
      <c r="AC22" s="383">
        <v>0</v>
      </c>
      <c r="AD22" s="383">
        <v>0</v>
      </c>
      <c r="AE22" s="383">
        <v>0</v>
      </c>
      <c r="AF22" s="383">
        <v>0</v>
      </c>
      <c r="AG22" s="383">
        <v>0</v>
      </c>
      <c r="AH22" s="383">
        <v>0</v>
      </c>
    </row>
    <row r="23" spans="1:34" ht="15.6" hidden="1" x14ac:dyDescent="0.3">
      <c r="A23" s="377"/>
      <c r="B23" s="394" t="s">
        <v>580</v>
      </c>
      <c r="C23" s="393" t="s">
        <v>581</v>
      </c>
      <c r="D23" s="379">
        <v>0</v>
      </c>
      <c r="E23" s="380">
        <v>0</v>
      </c>
      <c r="F23" s="380">
        <v>0</v>
      </c>
      <c r="G23" s="381">
        <v>0</v>
      </c>
      <c r="H23" s="380">
        <v>0</v>
      </c>
      <c r="I23" s="380">
        <v>0</v>
      </c>
      <c r="J23" s="380">
        <v>0</v>
      </c>
      <c r="K23" s="380">
        <v>0</v>
      </c>
      <c r="L23" s="380">
        <v>0</v>
      </c>
      <c r="M23" s="380">
        <v>0</v>
      </c>
      <c r="N23" s="380">
        <v>0</v>
      </c>
      <c r="O23" s="380">
        <v>0</v>
      </c>
      <c r="P23" s="380">
        <v>0</v>
      </c>
      <c r="Q23" s="380">
        <v>0</v>
      </c>
      <c r="R23" s="380">
        <v>0</v>
      </c>
      <c r="S23" s="380">
        <v>0</v>
      </c>
      <c r="T23" s="382">
        <v>0</v>
      </c>
      <c r="U23" s="382">
        <v>0</v>
      </c>
      <c r="V23" s="382">
        <v>0</v>
      </c>
      <c r="W23" s="382">
        <v>0</v>
      </c>
      <c r="X23" s="382">
        <v>0</v>
      </c>
      <c r="Y23" s="382">
        <v>0</v>
      </c>
      <c r="Z23" s="382">
        <v>0</v>
      </c>
      <c r="AA23" s="382">
        <v>0</v>
      </c>
      <c r="AB23" s="383">
        <v>0</v>
      </c>
      <c r="AC23" s="383">
        <v>0</v>
      </c>
      <c r="AD23" s="383">
        <v>0</v>
      </c>
      <c r="AE23" s="383">
        <v>0</v>
      </c>
      <c r="AF23" s="383">
        <v>0</v>
      </c>
      <c r="AG23" s="383">
        <v>0</v>
      </c>
      <c r="AH23" s="383">
        <v>0</v>
      </c>
    </row>
    <row r="24" spans="1:34" ht="15.6" x14ac:dyDescent="0.3">
      <c r="A24" s="377" t="s">
        <v>571</v>
      </c>
      <c r="B24" s="377" t="s">
        <v>582</v>
      </c>
      <c r="C24" s="378" t="s">
        <v>28</v>
      </c>
      <c r="D24" s="379">
        <v>130.56</v>
      </c>
      <c r="E24" s="380">
        <v>129.88</v>
      </c>
      <c r="F24" s="380">
        <v>0.45957342612555324</v>
      </c>
      <c r="G24" s="381">
        <v>-0.59999999999999432</v>
      </c>
      <c r="H24" s="380">
        <v>0.56000000000000005</v>
      </c>
      <c r="I24" s="380">
        <v>2.5</v>
      </c>
      <c r="J24" s="380">
        <v>5.21</v>
      </c>
      <c r="K24" s="380">
        <v>3.42</v>
      </c>
      <c r="L24" s="380">
        <v>0.99</v>
      </c>
      <c r="M24" s="380">
        <v>1.06</v>
      </c>
      <c r="N24" s="380">
        <v>11.74</v>
      </c>
      <c r="O24" s="380">
        <v>28.22</v>
      </c>
      <c r="P24" s="380">
        <v>10.029999999999999</v>
      </c>
      <c r="Q24" s="380">
        <v>11.05</v>
      </c>
      <c r="R24" s="380">
        <v>30.41</v>
      </c>
      <c r="S24" s="380">
        <v>24.69</v>
      </c>
      <c r="T24" s="382">
        <v>0</v>
      </c>
      <c r="U24" s="382">
        <v>0</v>
      </c>
      <c r="V24" s="382">
        <v>0</v>
      </c>
      <c r="W24" s="382">
        <v>0</v>
      </c>
      <c r="X24" s="382">
        <v>0</v>
      </c>
      <c r="Y24" s="382">
        <v>0</v>
      </c>
      <c r="Z24" s="382">
        <v>0</v>
      </c>
      <c r="AA24" s="382">
        <v>0</v>
      </c>
      <c r="AB24" s="383">
        <v>0</v>
      </c>
      <c r="AC24" s="383">
        <v>0</v>
      </c>
      <c r="AD24" s="383">
        <v>0</v>
      </c>
      <c r="AE24" s="383">
        <v>0</v>
      </c>
      <c r="AF24" s="383">
        <v>0</v>
      </c>
      <c r="AG24" s="383">
        <v>0</v>
      </c>
      <c r="AH24" s="383">
        <v>0</v>
      </c>
    </row>
    <row r="25" spans="1:34" s="391" customFormat="1" ht="15.6" hidden="1" x14ac:dyDescent="0.3">
      <c r="A25" s="377" t="s">
        <v>583</v>
      </c>
      <c r="B25" s="377" t="s">
        <v>584</v>
      </c>
      <c r="C25" s="378" t="s">
        <v>585</v>
      </c>
      <c r="D25" s="379">
        <v>0</v>
      </c>
      <c r="E25" s="387">
        <v>0</v>
      </c>
      <c r="F25" s="387">
        <v>0</v>
      </c>
      <c r="G25" s="388">
        <v>0</v>
      </c>
      <c r="H25" s="387">
        <v>0</v>
      </c>
      <c r="I25" s="387">
        <v>0</v>
      </c>
      <c r="J25" s="387">
        <v>0</v>
      </c>
      <c r="K25" s="387">
        <v>0</v>
      </c>
      <c r="L25" s="387">
        <v>0</v>
      </c>
      <c r="M25" s="387">
        <v>0</v>
      </c>
      <c r="N25" s="387">
        <v>0</v>
      </c>
      <c r="O25" s="387">
        <v>0</v>
      </c>
      <c r="P25" s="387">
        <v>0</v>
      </c>
      <c r="Q25" s="387">
        <v>0</v>
      </c>
      <c r="R25" s="387">
        <v>0</v>
      </c>
      <c r="S25" s="387">
        <v>0</v>
      </c>
      <c r="T25" s="389">
        <v>0</v>
      </c>
      <c r="U25" s="389">
        <v>0</v>
      </c>
      <c r="V25" s="389">
        <v>0</v>
      </c>
      <c r="W25" s="389">
        <v>0</v>
      </c>
      <c r="X25" s="389">
        <v>0</v>
      </c>
      <c r="Y25" s="389">
        <v>0</v>
      </c>
      <c r="Z25" s="389">
        <v>0</v>
      </c>
      <c r="AA25" s="389">
        <v>0</v>
      </c>
      <c r="AB25" s="390">
        <v>0</v>
      </c>
      <c r="AC25" s="390">
        <v>0</v>
      </c>
      <c r="AD25" s="390">
        <v>0</v>
      </c>
      <c r="AE25" s="390">
        <v>0</v>
      </c>
      <c r="AF25" s="390">
        <v>0</v>
      </c>
      <c r="AG25" s="390">
        <v>0</v>
      </c>
      <c r="AH25" s="390">
        <v>0</v>
      </c>
    </row>
    <row r="26" spans="1:34" ht="15.6" x14ac:dyDescent="0.3">
      <c r="A26" s="377" t="s">
        <v>583</v>
      </c>
      <c r="B26" s="377" t="s">
        <v>313</v>
      </c>
      <c r="C26" s="378" t="s">
        <v>236</v>
      </c>
      <c r="D26" s="379">
        <v>8.0500000000000007</v>
      </c>
      <c r="E26" s="380">
        <v>21.439999999999998</v>
      </c>
      <c r="F26" s="380">
        <v>7.5864292086016805E-2</v>
      </c>
      <c r="G26" s="381">
        <v>13.399999999999999</v>
      </c>
      <c r="H26" s="380">
        <v>0.42</v>
      </c>
      <c r="I26" s="380">
        <v>0</v>
      </c>
      <c r="J26" s="380">
        <v>8.16</v>
      </c>
      <c r="K26" s="380">
        <v>0</v>
      </c>
      <c r="L26" s="380">
        <v>0.5</v>
      </c>
      <c r="M26" s="380">
        <v>2.11</v>
      </c>
      <c r="N26" s="380">
        <v>7.1099999999999994</v>
      </c>
      <c r="O26" s="380">
        <v>1.32</v>
      </c>
      <c r="P26" s="380">
        <v>1.8199999999999998</v>
      </c>
      <c r="Q26" s="380">
        <v>0</v>
      </c>
      <c r="R26" s="380">
        <v>0</v>
      </c>
      <c r="S26" s="380">
        <v>0</v>
      </c>
      <c r="T26" s="382">
        <v>0</v>
      </c>
      <c r="U26" s="382">
        <v>0</v>
      </c>
      <c r="V26" s="382">
        <v>0</v>
      </c>
      <c r="W26" s="382">
        <v>0</v>
      </c>
      <c r="X26" s="382">
        <v>0</v>
      </c>
      <c r="Y26" s="382">
        <v>0</v>
      </c>
      <c r="Z26" s="382">
        <v>0</v>
      </c>
      <c r="AA26" s="382">
        <v>0</v>
      </c>
      <c r="AB26" s="383">
        <v>0</v>
      </c>
      <c r="AC26" s="383">
        <v>0</v>
      </c>
      <c r="AD26" s="383">
        <v>0</v>
      </c>
      <c r="AE26" s="383">
        <v>0</v>
      </c>
      <c r="AF26" s="383">
        <v>0</v>
      </c>
      <c r="AG26" s="383">
        <v>0</v>
      </c>
      <c r="AH26" s="383">
        <v>0</v>
      </c>
    </row>
    <row r="27" spans="1:34" s="374" customFormat="1" ht="15.6" x14ac:dyDescent="0.3">
      <c r="A27" s="375">
        <v>2</v>
      </c>
      <c r="B27" s="375" t="s">
        <v>586</v>
      </c>
      <c r="C27" s="376" t="s">
        <v>587</v>
      </c>
      <c r="D27" s="369">
        <v>3048.7900000000004</v>
      </c>
      <c r="E27" s="395">
        <v>3197.8293200000003</v>
      </c>
      <c r="F27" s="395">
        <v>11.315347834594615</v>
      </c>
      <c r="G27" s="396">
        <v>148.41931999999997</v>
      </c>
      <c r="H27" s="395">
        <v>191.37</v>
      </c>
      <c r="I27" s="395">
        <v>197.24932000000001</v>
      </c>
      <c r="J27" s="395">
        <v>248.40999999999997</v>
      </c>
      <c r="K27" s="395">
        <v>189.89000000000001</v>
      </c>
      <c r="L27" s="395">
        <v>153.00000000000003</v>
      </c>
      <c r="M27" s="395">
        <v>135.80000000000001</v>
      </c>
      <c r="N27" s="395">
        <v>279.7</v>
      </c>
      <c r="O27" s="395">
        <v>378.35000000000008</v>
      </c>
      <c r="P27" s="395">
        <v>552.84</v>
      </c>
      <c r="Q27" s="395">
        <v>240.08</v>
      </c>
      <c r="R27" s="395">
        <v>343.63999999999993</v>
      </c>
      <c r="S27" s="395">
        <v>287.5</v>
      </c>
      <c r="T27" s="397">
        <v>0</v>
      </c>
      <c r="U27" s="397">
        <v>0</v>
      </c>
      <c r="V27" s="397">
        <v>0</v>
      </c>
      <c r="W27" s="372">
        <v>0</v>
      </c>
      <c r="X27" s="372">
        <v>0</v>
      </c>
      <c r="Y27" s="372">
        <v>0</v>
      </c>
      <c r="Z27" s="372">
        <v>0</v>
      </c>
      <c r="AA27" s="372">
        <v>0</v>
      </c>
      <c r="AB27" s="373">
        <v>0</v>
      </c>
      <c r="AC27" s="373">
        <v>0</v>
      </c>
      <c r="AD27" s="373">
        <v>0</v>
      </c>
      <c r="AE27" s="373">
        <v>0</v>
      </c>
      <c r="AF27" s="373">
        <v>0</v>
      </c>
      <c r="AG27" s="373">
        <v>0</v>
      </c>
      <c r="AH27" s="373">
        <v>0</v>
      </c>
    </row>
    <row r="28" spans="1:34" ht="15.6" x14ac:dyDescent="0.3">
      <c r="A28" s="377" t="s">
        <v>588</v>
      </c>
      <c r="B28" s="377" t="s">
        <v>589</v>
      </c>
      <c r="C28" s="378" t="s">
        <v>590</v>
      </c>
      <c r="D28" s="379">
        <v>244.16000000000003</v>
      </c>
      <c r="E28" s="380">
        <v>244.16000000000003</v>
      </c>
      <c r="F28" s="380">
        <v>0.86394708748702731</v>
      </c>
      <c r="G28" s="381">
        <v>0</v>
      </c>
      <c r="H28" s="380">
        <v>2.54</v>
      </c>
      <c r="I28" s="380">
        <v>0</v>
      </c>
      <c r="J28" s="380">
        <v>66.59</v>
      </c>
      <c r="K28" s="380">
        <v>0</v>
      </c>
      <c r="L28" s="380">
        <v>0</v>
      </c>
      <c r="M28" s="380">
        <v>0.61</v>
      </c>
      <c r="N28" s="380">
        <v>0</v>
      </c>
      <c r="O28" s="380">
        <v>22.21</v>
      </c>
      <c r="P28" s="380">
        <v>152.21</v>
      </c>
      <c r="Q28" s="380">
        <v>0</v>
      </c>
      <c r="R28" s="380">
        <v>0</v>
      </c>
      <c r="S28" s="380">
        <v>0</v>
      </c>
      <c r="T28" s="382">
        <v>0</v>
      </c>
      <c r="U28" s="382">
        <v>0</v>
      </c>
      <c r="V28" s="382">
        <v>0</v>
      </c>
      <c r="W28" s="382">
        <v>0</v>
      </c>
      <c r="X28" s="382">
        <v>0</v>
      </c>
      <c r="Y28" s="382">
        <v>0</v>
      </c>
      <c r="Z28" s="382">
        <v>0</v>
      </c>
      <c r="AA28" s="382">
        <v>0</v>
      </c>
      <c r="AB28" s="383">
        <v>0</v>
      </c>
      <c r="AC28" s="383">
        <v>0</v>
      </c>
      <c r="AD28" s="383">
        <v>0</v>
      </c>
      <c r="AE28" s="383">
        <v>0</v>
      </c>
      <c r="AF28" s="383">
        <v>0</v>
      </c>
      <c r="AG28" s="383">
        <v>0</v>
      </c>
      <c r="AH28" s="383">
        <v>0</v>
      </c>
    </row>
    <row r="29" spans="1:34" ht="15.6" x14ac:dyDescent="0.3">
      <c r="A29" s="377" t="s">
        <v>591</v>
      </c>
      <c r="B29" s="377" t="s">
        <v>592</v>
      </c>
      <c r="C29" s="378" t="s">
        <v>46</v>
      </c>
      <c r="D29" s="379">
        <v>2.41</v>
      </c>
      <c r="E29" s="380">
        <v>6.3999999999999995</v>
      </c>
      <c r="F29" s="380">
        <v>2.2646057339109495E-2</v>
      </c>
      <c r="G29" s="381">
        <v>3.9899999999999993</v>
      </c>
      <c r="H29" s="380">
        <v>0.9</v>
      </c>
      <c r="I29" s="380">
        <v>4.37</v>
      </c>
      <c r="J29" s="380">
        <v>0.06</v>
      </c>
      <c r="K29" s="380">
        <v>0.06</v>
      </c>
      <c r="L29" s="380">
        <v>0.15</v>
      </c>
      <c r="M29" s="380">
        <v>7.0000000000000007E-2</v>
      </c>
      <c r="N29" s="380">
        <v>0.1</v>
      </c>
      <c r="O29" s="380">
        <v>0.1</v>
      </c>
      <c r="P29" s="380">
        <v>0.2</v>
      </c>
      <c r="Q29" s="380">
        <v>0.1</v>
      </c>
      <c r="R29" s="380">
        <v>0.19</v>
      </c>
      <c r="S29" s="380">
        <v>0.1</v>
      </c>
      <c r="T29" s="382">
        <v>0</v>
      </c>
      <c r="U29" s="382">
        <v>0</v>
      </c>
      <c r="V29" s="382">
        <v>0</v>
      </c>
      <c r="W29" s="382">
        <v>0</v>
      </c>
      <c r="X29" s="382">
        <v>0</v>
      </c>
      <c r="Y29" s="382">
        <v>0</v>
      </c>
      <c r="Z29" s="382">
        <v>0</v>
      </c>
      <c r="AA29" s="382">
        <v>0</v>
      </c>
      <c r="AB29" s="383">
        <v>0</v>
      </c>
      <c r="AC29" s="383">
        <v>0</v>
      </c>
      <c r="AD29" s="383">
        <v>0</v>
      </c>
      <c r="AE29" s="383">
        <v>0</v>
      </c>
      <c r="AF29" s="383">
        <v>0</v>
      </c>
      <c r="AG29" s="383">
        <v>0</v>
      </c>
      <c r="AH29" s="383">
        <v>0</v>
      </c>
    </row>
    <row r="30" spans="1:34" ht="15.6" hidden="1" x14ac:dyDescent="0.3">
      <c r="A30" s="377" t="s">
        <v>593</v>
      </c>
      <c r="B30" s="377" t="s">
        <v>594</v>
      </c>
      <c r="C30" s="378" t="s">
        <v>595</v>
      </c>
      <c r="D30" s="379">
        <v>0</v>
      </c>
      <c r="E30" s="380">
        <v>0</v>
      </c>
      <c r="F30" s="380">
        <v>0</v>
      </c>
      <c r="G30" s="381">
        <v>0</v>
      </c>
      <c r="H30" s="380">
        <v>0</v>
      </c>
      <c r="I30" s="380">
        <v>0</v>
      </c>
      <c r="J30" s="380">
        <v>0</v>
      </c>
      <c r="K30" s="380">
        <v>0</v>
      </c>
      <c r="L30" s="380">
        <v>0</v>
      </c>
      <c r="M30" s="380">
        <v>0</v>
      </c>
      <c r="N30" s="380">
        <v>0</v>
      </c>
      <c r="O30" s="380">
        <v>0</v>
      </c>
      <c r="P30" s="380">
        <v>0</v>
      </c>
      <c r="Q30" s="380">
        <v>0</v>
      </c>
      <c r="R30" s="380">
        <v>0</v>
      </c>
      <c r="S30" s="380">
        <v>0</v>
      </c>
      <c r="T30" s="382">
        <v>0</v>
      </c>
      <c r="U30" s="382">
        <v>0</v>
      </c>
      <c r="V30" s="382">
        <v>0</v>
      </c>
      <c r="W30" s="382">
        <v>0</v>
      </c>
      <c r="X30" s="382">
        <v>0</v>
      </c>
      <c r="Y30" s="382">
        <v>0</v>
      </c>
      <c r="Z30" s="382">
        <v>0</v>
      </c>
      <c r="AA30" s="382">
        <v>0</v>
      </c>
      <c r="AB30" s="383">
        <v>0</v>
      </c>
      <c r="AC30" s="383">
        <v>0</v>
      </c>
      <c r="AD30" s="383">
        <v>0</v>
      </c>
      <c r="AE30" s="383">
        <v>0</v>
      </c>
      <c r="AF30" s="383">
        <v>0</v>
      </c>
      <c r="AG30" s="383">
        <v>0</v>
      </c>
      <c r="AH30" s="383">
        <v>0</v>
      </c>
    </row>
    <row r="31" spans="1:34" ht="15.6" hidden="1" x14ac:dyDescent="0.3">
      <c r="A31" s="377" t="s">
        <v>596</v>
      </c>
      <c r="B31" s="377" t="s">
        <v>597</v>
      </c>
      <c r="C31" s="378" t="s">
        <v>598</v>
      </c>
      <c r="D31" s="379">
        <v>0</v>
      </c>
      <c r="E31" s="380">
        <v>0</v>
      </c>
      <c r="F31" s="380">
        <v>0</v>
      </c>
      <c r="G31" s="381">
        <v>0</v>
      </c>
      <c r="H31" s="380">
        <v>0</v>
      </c>
      <c r="I31" s="380">
        <v>0</v>
      </c>
      <c r="J31" s="380">
        <v>0</v>
      </c>
      <c r="K31" s="380">
        <v>0</v>
      </c>
      <c r="L31" s="380">
        <v>0</v>
      </c>
      <c r="M31" s="380">
        <v>0</v>
      </c>
      <c r="N31" s="380">
        <v>0</v>
      </c>
      <c r="O31" s="380">
        <v>0</v>
      </c>
      <c r="P31" s="380">
        <v>0</v>
      </c>
      <c r="Q31" s="380">
        <v>0</v>
      </c>
      <c r="R31" s="380">
        <v>0</v>
      </c>
      <c r="S31" s="380">
        <v>0</v>
      </c>
      <c r="T31" s="382">
        <v>0</v>
      </c>
      <c r="U31" s="382">
        <v>0</v>
      </c>
      <c r="V31" s="382">
        <v>0</v>
      </c>
      <c r="W31" s="382">
        <v>0</v>
      </c>
      <c r="X31" s="382">
        <v>0</v>
      </c>
      <c r="Y31" s="382">
        <v>0</v>
      </c>
      <c r="Z31" s="382">
        <v>0</v>
      </c>
      <c r="AA31" s="382">
        <v>0</v>
      </c>
      <c r="AB31" s="383">
        <v>0</v>
      </c>
      <c r="AC31" s="383">
        <v>0</v>
      </c>
      <c r="AD31" s="383">
        <v>0</v>
      </c>
      <c r="AE31" s="383">
        <v>0</v>
      </c>
      <c r="AF31" s="383">
        <v>0</v>
      </c>
      <c r="AG31" s="383">
        <v>0</v>
      </c>
      <c r="AH31" s="383">
        <v>0</v>
      </c>
    </row>
    <row r="32" spans="1:34" ht="15.6" x14ac:dyDescent="0.3">
      <c r="A32" s="377" t="s">
        <v>593</v>
      </c>
      <c r="B32" s="377" t="s">
        <v>599</v>
      </c>
      <c r="C32" s="378" t="s">
        <v>30</v>
      </c>
      <c r="D32" s="379">
        <v>9.5</v>
      </c>
      <c r="E32" s="398">
        <v>75.622000000000014</v>
      </c>
      <c r="F32" s="398">
        <v>0.26758439814033419</v>
      </c>
      <c r="G32" s="399">
        <v>66.132000000000019</v>
      </c>
      <c r="H32" s="398">
        <v>4.492</v>
      </c>
      <c r="I32" s="398">
        <v>6.19</v>
      </c>
      <c r="J32" s="398">
        <v>16.14</v>
      </c>
      <c r="K32" s="398">
        <v>4.04</v>
      </c>
      <c r="L32" s="398">
        <v>0</v>
      </c>
      <c r="M32" s="398">
        <v>0.12</v>
      </c>
      <c r="N32" s="398">
        <v>0.97</v>
      </c>
      <c r="O32" s="398">
        <v>0.21</v>
      </c>
      <c r="P32" s="398">
        <v>7.15</v>
      </c>
      <c r="Q32" s="398">
        <v>1.21</v>
      </c>
      <c r="R32" s="398">
        <v>0.1</v>
      </c>
      <c r="S32" s="398">
        <v>35</v>
      </c>
      <c r="T32" s="400">
        <v>0</v>
      </c>
      <c r="U32" s="400">
        <v>0</v>
      </c>
      <c r="V32" s="400">
        <v>0</v>
      </c>
      <c r="W32" s="382">
        <v>0</v>
      </c>
      <c r="X32" s="382">
        <v>0</v>
      </c>
      <c r="Y32" s="382">
        <v>0</v>
      </c>
      <c r="Z32" s="382">
        <v>0</v>
      </c>
      <c r="AA32" s="382">
        <v>0</v>
      </c>
      <c r="AB32" s="383">
        <v>0</v>
      </c>
      <c r="AC32" s="383">
        <v>0</v>
      </c>
      <c r="AD32" s="383">
        <v>0</v>
      </c>
      <c r="AE32" s="383">
        <v>0</v>
      </c>
      <c r="AF32" s="383">
        <v>0</v>
      </c>
      <c r="AG32" s="383">
        <v>0</v>
      </c>
      <c r="AH32" s="383">
        <v>0</v>
      </c>
    </row>
    <row r="33" spans="1:34" ht="15.6" x14ac:dyDescent="0.3">
      <c r="A33" s="377" t="s">
        <v>596</v>
      </c>
      <c r="B33" s="377" t="s">
        <v>600</v>
      </c>
      <c r="C33" s="378" t="s">
        <v>601</v>
      </c>
      <c r="D33" s="379">
        <v>10.719999999999999</v>
      </c>
      <c r="E33" s="380">
        <v>10.729999999999999</v>
      </c>
      <c r="F33" s="380">
        <v>3.7967530507600759E-2</v>
      </c>
      <c r="G33" s="381">
        <v>0</v>
      </c>
      <c r="H33" s="380">
        <v>0</v>
      </c>
      <c r="I33" s="380">
        <v>0.79</v>
      </c>
      <c r="J33" s="380">
        <v>0.9</v>
      </c>
      <c r="K33" s="380">
        <v>7.76</v>
      </c>
      <c r="L33" s="380">
        <v>0</v>
      </c>
      <c r="M33" s="380">
        <v>0.62</v>
      </c>
      <c r="N33" s="380">
        <v>0.4</v>
      </c>
      <c r="O33" s="380">
        <v>0</v>
      </c>
      <c r="P33" s="380">
        <v>0.01</v>
      </c>
      <c r="Q33" s="380">
        <v>0.06</v>
      </c>
      <c r="R33" s="380">
        <v>0.16</v>
      </c>
      <c r="S33" s="380">
        <v>0.03</v>
      </c>
      <c r="T33" s="382">
        <v>0</v>
      </c>
      <c r="U33" s="382">
        <v>0</v>
      </c>
      <c r="V33" s="382">
        <v>0</v>
      </c>
      <c r="W33" s="382">
        <v>0</v>
      </c>
      <c r="X33" s="382">
        <v>0</v>
      </c>
      <c r="Y33" s="382">
        <v>0</v>
      </c>
      <c r="Z33" s="382">
        <v>0</v>
      </c>
      <c r="AA33" s="382">
        <v>0</v>
      </c>
      <c r="AB33" s="383">
        <v>0</v>
      </c>
      <c r="AC33" s="383">
        <v>0</v>
      </c>
      <c r="AD33" s="383">
        <v>0</v>
      </c>
      <c r="AE33" s="383">
        <v>0</v>
      </c>
      <c r="AF33" s="383">
        <v>0</v>
      </c>
      <c r="AG33" s="383">
        <v>0</v>
      </c>
      <c r="AH33" s="383">
        <v>0</v>
      </c>
    </row>
    <row r="34" spans="1:34" ht="15.6" hidden="1" x14ac:dyDescent="0.3">
      <c r="A34" s="377" t="s">
        <v>602</v>
      </c>
      <c r="B34" s="377" t="s">
        <v>603</v>
      </c>
      <c r="C34" s="378" t="s">
        <v>604</v>
      </c>
      <c r="D34" s="379">
        <v>0</v>
      </c>
      <c r="E34" s="398">
        <v>0</v>
      </c>
      <c r="F34" s="398">
        <v>0</v>
      </c>
      <c r="G34" s="399">
        <v>0</v>
      </c>
      <c r="H34" s="398">
        <v>0</v>
      </c>
      <c r="I34" s="398">
        <v>0</v>
      </c>
      <c r="J34" s="398">
        <v>0</v>
      </c>
      <c r="K34" s="398">
        <v>0</v>
      </c>
      <c r="L34" s="398">
        <v>0</v>
      </c>
      <c r="M34" s="398">
        <v>0</v>
      </c>
      <c r="N34" s="398">
        <v>0</v>
      </c>
      <c r="O34" s="398">
        <v>0</v>
      </c>
      <c r="P34" s="398">
        <v>0</v>
      </c>
      <c r="Q34" s="398">
        <v>0</v>
      </c>
      <c r="R34" s="398">
        <v>0</v>
      </c>
      <c r="S34" s="398">
        <v>0</v>
      </c>
      <c r="T34" s="400">
        <v>0</v>
      </c>
      <c r="U34" s="400">
        <v>0</v>
      </c>
      <c r="V34" s="400">
        <v>0</v>
      </c>
      <c r="W34" s="382">
        <v>0</v>
      </c>
      <c r="X34" s="382">
        <v>0</v>
      </c>
      <c r="Y34" s="382">
        <v>0</v>
      </c>
      <c r="Z34" s="382">
        <v>0</v>
      </c>
      <c r="AA34" s="382">
        <v>0</v>
      </c>
      <c r="AB34" s="383">
        <v>0</v>
      </c>
      <c r="AC34" s="383">
        <v>0</v>
      </c>
      <c r="AD34" s="383">
        <v>0</v>
      </c>
      <c r="AE34" s="383">
        <v>0</v>
      </c>
      <c r="AF34" s="383">
        <v>0</v>
      </c>
      <c r="AG34" s="383">
        <v>0</v>
      </c>
      <c r="AH34" s="383">
        <v>0</v>
      </c>
    </row>
    <row r="35" spans="1:34" ht="15.6" x14ac:dyDescent="0.3">
      <c r="A35" s="377" t="s">
        <v>605</v>
      </c>
      <c r="B35" s="377" t="s">
        <v>606</v>
      </c>
      <c r="C35" s="378" t="s">
        <v>29</v>
      </c>
      <c r="D35" s="379">
        <v>28.42</v>
      </c>
      <c r="E35" s="380">
        <v>12.570000000000002</v>
      </c>
      <c r="F35" s="380">
        <v>4.4478271992594749E-2</v>
      </c>
      <c r="G35" s="381">
        <v>-15.85</v>
      </c>
      <c r="H35" s="380">
        <v>0</v>
      </c>
      <c r="I35" s="380">
        <v>0</v>
      </c>
      <c r="J35" s="380">
        <v>0</v>
      </c>
      <c r="K35" s="380">
        <v>0</v>
      </c>
      <c r="L35" s="380">
        <v>0</v>
      </c>
      <c r="M35" s="380">
        <v>0</v>
      </c>
      <c r="N35" s="380">
        <v>0</v>
      </c>
      <c r="O35" s="380">
        <v>0</v>
      </c>
      <c r="P35" s="380">
        <v>0</v>
      </c>
      <c r="Q35" s="380">
        <v>0</v>
      </c>
      <c r="R35" s="380">
        <v>8.4700000000000006</v>
      </c>
      <c r="S35" s="380">
        <v>4.0999999999999996</v>
      </c>
      <c r="T35" s="382">
        <v>0</v>
      </c>
      <c r="U35" s="382">
        <v>0</v>
      </c>
      <c r="V35" s="382">
        <v>0</v>
      </c>
      <c r="W35" s="382">
        <v>0</v>
      </c>
      <c r="X35" s="382">
        <v>0</v>
      </c>
      <c r="Y35" s="382">
        <v>0</v>
      </c>
      <c r="Z35" s="382">
        <v>0</v>
      </c>
      <c r="AA35" s="382">
        <v>0</v>
      </c>
      <c r="AB35" s="383">
        <v>0</v>
      </c>
      <c r="AC35" s="383">
        <v>0</v>
      </c>
      <c r="AD35" s="383">
        <v>0</v>
      </c>
      <c r="AE35" s="383">
        <v>0</v>
      </c>
      <c r="AF35" s="383">
        <v>0</v>
      </c>
      <c r="AG35" s="383">
        <v>0</v>
      </c>
      <c r="AH35" s="383">
        <v>0</v>
      </c>
    </row>
    <row r="36" spans="1:34" ht="15.6" x14ac:dyDescent="0.3">
      <c r="A36" s="377" t="s">
        <v>607</v>
      </c>
      <c r="B36" s="377" t="s">
        <v>608</v>
      </c>
      <c r="C36" s="378" t="s">
        <v>609</v>
      </c>
      <c r="D36" s="379">
        <v>1625.4</v>
      </c>
      <c r="E36" s="398">
        <v>1678.3011600000004</v>
      </c>
      <c r="F36" s="398">
        <v>5.9385787971334354</v>
      </c>
      <c r="G36" s="399">
        <v>60.711160000000064</v>
      </c>
      <c r="H36" s="398">
        <v>77.41</v>
      </c>
      <c r="I36" s="398">
        <v>82.321159999999978</v>
      </c>
      <c r="J36" s="398">
        <v>108.01999999999997</v>
      </c>
      <c r="K36" s="398">
        <v>100.66000000000003</v>
      </c>
      <c r="L36" s="398">
        <v>82.800000000000011</v>
      </c>
      <c r="M36" s="398">
        <v>64.149999999999991</v>
      </c>
      <c r="N36" s="398">
        <v>165.48000000000002</v>
      </c>
      <c r="O36" s="398">
        <v>226.07000000000002</v>
      </c>
      <c r="P36" s="398">
        <v>281.73000000000008</v>
      </c>
      <c r="Q36" s="398">
        <v>139.39999999999998</v>
      </c>
      <c r="R36" s="398">
        <v>199.18000000000004</v>
      </c>
      <c r="S36" s="398">
        <v>151.07999999999998</v>
      </c>
      <c r="T36" s="400">
        <v>0</v>
      </c>
      <c r="U36" s="400">
        <v>0</v>
      </c>
      <c r="V36" s="400">
        <v>0</v>
      </c>
      <c r="W36" s="382">
        <v>0</v>
      </c>
      <c r="X36" s="382">
        <v>0</v>
      </c>
      <c r="Y36" s="382">
        <v>0</v>
      </c>
      <c r="Z36" s="382">
        <v>0</v>
      </c>
      <c r="AA36" s="382">
        <v>0</v>
      </c>
      <c r="AB36" s="383">
        <v>0</v>
      </c>
      <c r="AC36" s="383">
        <v>0</v>
      </c>
      <c r="AD36" s="383">
        <v>0</v>
      </c>
      <c r="AE36" s="383">
        <v>0</v>
      </c>
      <c r="AF36" s="383">
        <v>0</v>
      </c>
      <c r="AG36" s="383">
        <v>0</v>
      </c>
      <c r="AH36" s="383">
        <v>0</v>
      </c>
    </row>
    <row r="37" spans="1:34" s="391" customFormat="1" ht="15.6" x14ac:dyDescent="0.3">
      <c r="A37" s="384"/>
      <c r="B37" s="384" t="s">
        <v>441</v>
      </c>
      <c r="C37" s="385" t="s">
        <v>31</v>
      </c>
      <c r="D37" s="386">
        <v>1046.6400000000001</v>
      </c>
      <c r="E37" s="401">
        <v>1075.7211599999998</v>
      </c>
      <c r="F37" s="401">
        <v>3.8063817297270903</v>
      </c>
      <c r="G37" s="402">
        <v>27.301159999999754</v>
      </c>
      <c r="H37" s="401">
        <v>51.959999999999994</v>
      </c>
      <c r="I37" s="401">
        <v>61.731160000000003</v>
      </c>
      <c r="J37" s="401">
        <v>66.98</v>
      </c>
      <c r="K37" s="401">
        <v>64.760000000000005</v>
      </c>
      <c r="L37" s="401">
        <v>62.5</v>
      </c>
      <c r="M37" s="401">
        <v>55.440000000000005</v>
      </c>
      <c r="N37" s="401">
        <v>89.56</v>
      </c>
      <c r="O37" s="401">
        <v>137.85</v>
      </c>
      <c r="P37" s="401">
        <v>190.94</v>
      </c>
      <c r="Q37" s="401">
        <v>99.2</v>
      </c>
      <c r="R37" s="401">
        <v>114.9</v>
      </c>
      <c r="S37" s="401">
        <v>79.900000000000006</v>
      </c>
      <c r="T37" s="403">
        <v>0</v>
      </c>
      <c r="U37" s="403">
        <v>0</v>
      </c>
      <c r="V37" s="403">
        <v>0</v>
      </c>
      <c r="W37" s="389">
        <v>0</v>
      </c>
      <c r="X37" s="389">
        <v>0</v>
      </c>
      <c r="Y37" s="389">
        <v>0</v>
      </c>
      <c r="Z37" s="389">
        <v>0</v>
      </c>
      <c r="AA37" s="389">
        <v>0</v>
      </c>
      <c r="AB37" s="390">
        <v>0</v>
      </c>
      <c r="AC37" s="390">
        <v>0</v>
      </c>
      <c r="AD37" s="390">
        <v>0</v>
      </c>
      <c r="AE37" s="390">
        <v>0</v>
      </c>
      <c r="AF37" s="390">
        <v>0</v>
      </c>
      <c r="AG37" s="390">
        <v>0</v>
      </c>
      <c r="AH37" s="390">
        <v>0</v>
      </c>
    </row>
    <row r="38" spans="1:34" s="391" customFormat="1" ht="15.6" x14ac:dyDescent="0.3">
      <c r="A38" s="384"/>
      <c r="B38" s="384" t="s">
        <v>442</v>
      </c>
      <c r="C38" s="385" t="s">
        <v>102</v>
      </c>
      <c r="D38" s="386">
        <v>380.49</v>
      </c>
      <c r="E38" s="401">
        <v>381.12000000000006</v>
      </c>
      <c r="F38" s="401">
        <v>1.3485727145439708</v>
      </c>
      <c r="G38" s="402">
        <v>0.42000000000001592</v>
      </c>
      <c r="H38" s="401">
        <v>3.74</v>
      </c>
      <c r="I38" s="401">
        <v>4.93</v>
      </c>
      <c r="J38" s="401">
        <v>26.6</v>
      </c>
      <c r="K38" s="401">
        <v>17.78</v>
      </c>
      <c r="L38" s="401">
        <v>7.38</v>
      </c>
      <c r="M38" s="401">
        <v>0</v>
      </c>
      <c r="N38" s="401">
        <v>50.01</v>
      </c>
      <c r="O38" s="401">
        <v>67.97</v>
      </c>
      <c r="P38" s="401">
        <v>64.09</v>
      </c>
      <c r="Q38" s="401">
        <v>16.34</v>
      </c>
      <c r="R38" s="401">
        <v>63</v>
      </c>
      <c r="S38" s="401">
        <v>59.28</v>
      </c>
      <c r="T38" s="403">
        <v>0</v>
      </c>
      <c r="U38" s="403">
        <v>0</v>
      </c>
      <c r="V38" s="403">
        <v>0</v>
      </c>
      <c r="W38" s="389">
        <v>0</v>
      </c>
      <c r="X38" s="389">
        <v>0</v>
      </c>
      <c r="Y38" s="389">
        <v>0</v>
      </c>
      <c r="Z38" s="389">
        <v>0</v>
      </c>
      <c r="AA38" s="389">
        <v>0</v>
      </c>
      <c r="AB38" s="390">
        <v>0</v>
      </c>
      <c r="AC38" s="390">
        <v>0</v>
      </c>
      <c r="AD38" s="390">
        <v>0</v>
      </c>
      <c r="AE38" s="390">
        <v>0</v>
      </c>
      <c r="AF38" s="390">
        <v>0</v>
      </c>
      <c r="AG38" s="390">
        <v>0</v>
      </c>
      <c r="AH38" s="390">
        <v>0</v>
      </c>
    </row>
    <row r="39" spans="1:34" s="391" customFormat="1" ht="15.6" x14ac:dyDescent="0.3">
      <c r="A39" s="384"/>
      <c r="B39" s="404" t="s">
        <v>443</v>
      </c>
      <c r="C39" s="385" t="s">
        <v>32</v>
      </c>
      <c r="D39" s="386">
        <v>6.3</v>
      </c>
      <c r="E39" s="401">
        <v>8.82</v>
      </c>
      <c r="F39" s="401">
        <v>3.120909777046027E-2</v>
      </c>
      <c r="G39" s="402">
        <v>3.0200000000000005</v>
      </c>
      <c r="H39" s="401">
        <v>1.33</v>
      </c>
      <c r="I39" s="401">
        <v>4.3100000000000005</v>
      </c>
      <c r="J39" s="401">
        <v>0.6100000000000001</v>
      </c>
      <c r="K39" s="401">
        <v>1.2700000000000002</v>
      </c>
      <c r="L39" s="401">
        <v>0</v>
      </c>
      <c r="M39" s="401">
        <v>0</v>
      </c>
      <c r="N39" s="401">
        <v>0</v>
      </c>
      <c r="O39" s="401">
        <v>0.3</v>
      </c>
      <c r="P39" s="401">
        <v>0.81</v>
      </c>
      <c r="Q39" s="401">
        <v>0</v>
      </c>
      <c r="R39" s="401">
        <v>0.19</v>
      </c>
      <c r="S39" s="401">
        <v>0</v>
      </c>
      <c r="T39" s="403">
        <v>0</v>
      </c>
      <c r="U39" s="403">
        <v>0</v>
      </c>
      <c r="V39" s="403">
        <v>0</v>
      </c>
      <c r="W39" s="389">
        <v>0</v>
      </c>
      <c r="X39" s="389">
        <v>0</v>
      </c>
      <c r="Y39" s="389">
        <v>0</v>
      </c>
      <c r="Z39" s="389">
        <v>0</v>
      </c>
      <c r="AA39" s="389">
        <v>0</v>
      </c>
      <c r="AB39" s="390">
        <v>0</v>
      </c>
      <c r="AC39" s="390">
        <v>0</v>
      </c>
      <c r="AD39" s="390">
        <v>0</v>
      </c>
      <c r="AE39" s="390">
        <v>0</v>
      </c>
      <c r="AF39" s="390">
        <v>0</v>
      </c>
      <c r="AG39" s="390">
        <v>0</v>
      </c>
      <c r="AH39" s="390">
        <v>0</v>
      </c>
    </row>
    <row r="40" spans="1:34" s="391" customFormat="1" ht="15.6" x14ac:dyDescent="0.3">
      <c r="A40" s="384"/>
      <c r="B40" s="404" t="s">
        <v>444</v>
      </c>
      <c r="C40" s="385" t="s">
        <v>33</v>
      </c>
      <c r="D40" s="386">
        <v>4.0000000000000009</v>
      </c>
      <c r="E40" s="401">
        <v>14.07</v>
      </c>
      <c r="F40" s="401">
        <v>4.978594168144853E-2</v>
      </c>
      <c r="G40" s="402">
        <v>10.07</v>
      </c>
      <c r="H40" s="401">
        <v>5.3000000000000007</v>
      </c>
      <c r="I40" s="401">
        <v>1.47</v>
      </c>
      <c r="J40" s="401">
        <v>0.08</v>
      </c>
      <c r="K40" s="401">
        <v>0.5</v>
      </c>
      <c r="L40" s="401">
        <v>5</v>
      </c>
      <c r="M40" s="401">
        <v>0.54</v>
      </c>
      <c r="N40" s="401">
        <v>0.22</v>
      </c>
      <c r="O40" s="401">
        <v>0.22</v>
      </c>
      <c r="P40" s="401">
        <v>0.18</v>
      </c>
      <c r="Q40" s="401">
        <v>0.15</v>
      </c>
      <c r="R40" s="401">
        <v>0.18</v>
      </c>
      <c r="S40" s="401">
        <v>0.23</v>
      </c>
      <c r="T40" s="403">
        <v>0</v>
      </c>
      <c r="U40" s="403">
        <v>0</v>
      </c>
      <c r="V40" s="403">
        <v>0</v>
      </c>
      <c r="W40" s="389">
        <v>0</v>
      </c>
      <c r="X40" s="389">
        <v>0</v>
      </c>
      <c r="Y40" s="389">
        <v>0</v>
      </c>
      <c r="Z40" s="389">
        <v>0</v>
      </c>
      <c r="AA40" s="389">
        <v>0</v>
      </c>
      <c r="AB40" s="390">
        <v>0</v>
      </c>
      <c r="AC40" s="390">
        <v>0</v>
      </c>
      <c r="AD40" s="390">
        <v>0</v>
      </c>
      <c r="AE40" s="390">
        <v>0</v>
      </c>
      <c r="AF40" s="390">
        <v>0</v>
      </c>
      <c r="AG40" s="390">
        <v>0</v>
      </c>
      <c r="AH40" s="390">
        <v>0</v>
      </c>
    </row>
    <row r="41" spans="1:34" s="391" customFormat="1" ht="15.6" x14ac:dyDescent="0.3">
      <c r="A41" s="384"/>
      <c r="B41" s="404" t="s">
        <v>610</v>
      </c>
      <c r="C41" s="385" t="s">
        <v>34</v>
      </c>
      <c r="D41" s="386">
        <v>54.3</v>
      </c>
      <c r="E41" s="401">
        <v>62.489999999999995</v>
      </c>
      <c r="F41" s="401">
        <v>0.22111751923764877</v>
      </c>
      <c r="G41" s="402">
        <v>7.6700000000000017</v>
      </c>
      <c r="H41" s="401">
        <v>4.03</v>
      </c>
      <c r="I41" s="401">
        <v>5.379999999999999</v>
      </c>
      <c r="J41" s="401">
        <v>2.82</v>
      </c>
      <c r="K41" s="401">
        <v>3.24</v>
      </c>
      <c r="L41" s="401">
        <v>3.4800000000000004</v>
      </c>
      <c r="M41" s="401">
        <v>6.35</v>
      </c>
      <c r="N41" s="401">
        <v>5.3</v>
      </c>
      <c r="O41" s="401">
        <v>3.05</v>
      </c>
      <c r="P41" s="401">
        <v>3.91</v>
      </c>
      <c r="Q41" s="401">
        <v>15.43</v>
      </c>
      <c r="R41" s="401">
        <v>3.04</v>
      </c>
      <c r="S41" s="401">
        <v>6.46</v>
      </c>
      <c r="T41" s="403">
        <v>0</v>
      </c>
      <c r="U41" s="403">
        <v>0</v>
      </c>
      <c r="V41" s="403">
        <v>0</v>
      </c>
      <c r="W41" s="389">
        <v>0</v>
      </c>
      <c r="X41" s="389">
        <v>0</v>
      </c>
      <c r="Y41" s="389">
        <v>0</v>
      </c>
      <c r="Z41" s="389">
        <v>0</v>
      </c>
      <c r="AA41" s="389">
        <v>0</v>
      </c>
      <c r="AB41" s="390">
        <v>0</v>
      </c>
      <c r="AC41" s="390">
        <v>0</v>
      </c>
      <c r="AD41" s="390">
        <v>0</v>
      </c>
      <c r="AE41" s="390">
        <v>0</v>
      </c>
      <c r="AF41" s="390">
        <v>0</v>
      </c>
      <c r="AG41" s="390">
        <v>0</v>
      </c>
      <c r="AH41" s="390">
        <v>0</v>
      </c>
    </row>
    <row r="42" spans="1:34" s="391" customFormat="1" ht="15.6" x14ac:dyDescent="0.3">
      <c r="A42" s="384"/>
      <c r="B42" s="404" t="s">
        <v>611</v>
      </c>
      <c r="C42" s="385" t="s">
        <v>35</v>
      </c>
      <c r="D42" s="386">
        <v>13.899999999999999</v>
      </c>
      <c r="E42" s="401">
        <v>12.37</v>
      </c>
      <c r="F42" s="401">
        <v>4.3770582700747566E-2</v>
      </c>
      <c r="G42" s="402">
        <v>-1.5299999999999994</v>
      </c>
      <c r="H42" s="401">
        <v>0</v>
      </c>
      <c r="I42" s="401">
        <v>0.96</v>
      </c>
      <c r="J42" s="401">
        <v>0</v>
      </c>
      <c r="K42" s="401">
        <v>0.9</v>
      </c>
      <c r="L42" s="401">
        <v>0</v>
      </c>
      <c r="M42" s="401">
        <v>0</v>
      </c>
      <c r="N42" s="401">
        <v>1.8099999999999998</v>
      </c>
      <c r="O42" s="401">
        <v>2.0099999999999998</v>
      </c>
      <c r="P42" s="401">
        <v>4.17</v>
      </c>
      <c r="Q42" s="401">
        <v>1.1399999999999999</v>
      </c>
      <c r="R42" s="401">
        <v>0.53</v>
      </c>
      <c r="S42" s="401">
        <v>0.85</v>
      </c>
      <c r="T42" s="403">
        <v>0</v>
      </c>
      <c r="U42" s="403">
        <v>0</v>
      </c>
      <c r="V42" s="403">
        <v>0</v>
      </c>
      <c r="W42" s="389">
        <v>0</v>
      </c>
      <c r="X42" s="389">
        <v>0</v>
      </c>
      <c r="Y42" s="389">
        <v>0</v>
      </c>
      <c r="Z42" s="389">
        <v>0</v>
      </c>
      <c r="AA42" s="389">
        <v>0</v>
      </c>
      <c r="AB42" s="390">
        <v>0</v>
      </c>
      <c r="AC42" s="390">
        <v>0</v>
      </c>
      <c r="AD42" s="390">
        <v>0</v>
      </c>
      <c r="AE42" s="390">
        <v>0</v>
      </c>
      <c r="AF42" s="390">
        <v>0</v>
      </c>
      <c r="AG42" s="390">
        <v>0</v>
      </c>
      <c r="AH42" s="390">
        <v>0</v>
      </c>
    </row>
    <row r="43" spans="1:34" s="391" customFormat="1" ht="15.6" x14ac:dyDescent="0.3">
      <c r="A43" s="384"/>
      <c r="B43" s="384" t="s">
        <v>446</v>
      </c>
      <c r="C43" s="385" t="s">
        <v>154</v>
      </c>
      <c r="D43" s="386">
        <v>9.1399999999999988</v>
      </c>
      <c r="E43" s="401">
        <v>14.799999999999999</v>
      </c>
      <c r="F43" s="401">
        <v>5.2369007596690706E-2</v>
      </c>
      <c r="G43" s="402">
        <v>13.969999999999999</v>
      </c>
      <c r="H43" s="401">
        <v>0.06</v>
      </c>
      <c r="I43" s="401">
        <v>0</v>
      </c>
      <c r="J43" s="401">
        <v>1.55</v>
      </c>
      <c r="K43" s="401">
        <v>0.11</v>
      </c>
      <c r="L43" s="401">
        <v>3.76</v>
      </c>
      <c r="M43" s="401">
        <v>0</v>
      </c>
      <c r="N43" s="401">
        <v>0.44</v>
      </c>
      <c r="O43" s="401">
        <v>4.3899999999999997</v>
      </c>
      <c r="P43" s="401">
        <v>4.4499999999999993</v>
      </c>
      <c r="Q43" s="401">
        <v>0</v>
      </c>
      <c r="R43" s="401">
        <v>0.04</v>
      </c>
      <c r="S43" s="401">
        <v>0</v>
      </c>
      <c r="T43" s="403">
        <v>0</v>
      </c>
      <c r="U43" s="403">
        <v>0</v>
      </c>
      <c r="V43" s="403">
        <v>0</v>
      </c>
      <c r="W43" s="389">
        <v>0</v>
      </c>
      <c r="X43" s="389">
        <v>0</v>
      </c>
      <c r="Y43" s="389">
        <v>0</v>
      </c>
      <c r="Z43" s="389">
        <v>0</v>
      </c>
      <c r="AA43" s="389">
        <v>0</v>
      </c>
      <c r="AB43" s="390">
        <v>0</v>
      </c>
      <c r="AC43" s="390">
        <v>0</v>
      </c>
      <c r="AD43" s="390">
        <v>0</v>
      </c>
      <c r="AE43" s="390">
        <v>0</v>
      </c>
      <c r="AF43" s="390">
        <v>0</v>
      </c>
      <c r="AG43" s="390">
        <v>0</v>
      </c>
      <c r="AH43" s="390">
        <v>0</v>
      </c>
    </row>
    <row r="44" spans="1:34" s="391" customFormat="1" ht="15.6" x14ac:dyDescent="0.3">
      <c r="A44" s="384"/>
      <c r="B44" s="404" t="s">
        <v>612</v>
      </c>
      <c r="C44" s="385" t="s">
        <v>613</v>
      </c>
      <c r="D44" s="386">
        <v>1.1000000000000001</v>
      </c>
      <c r="E44" s="401">
        <v>1.1000000000000001</v>
      </c>
      <c r="F44" s="401">
        <v>3.8922911051594445E-3</v>
      </c>
      <c r="G44" s="402">
        <v>0</v>
      </c>
      <c r="H44" s="401">
        <v>0.16</v>
      </c>
      <c r="I44" s="401">
        <v>0</v>
      </c>
      <c r="J44" s="401">
        <v>0.61</v>
      </c>
      <c r="K44" s="401">
        <v>0.09</v>
      </c>
      <c r="L44" s="401">
        <v>0.01</v>
      </c>
      <c r="M44" s="401">
        <v>0</v>
      </c>
      <c r="N44" s="401">
        <v>0</v>
      </c>
      <c r="O44" s="401">
        <v>0.01</v>
      </c>
      <c r="P44" s="401">
        <v>0</v>
      </c>
      <c r="Q44" s="401">
        <v>0.2</v>
      </c>
      <c r="R44" s="401">
        <v>0.02</v>
      </c>
      <c r="S44" s="401">
        <v>0</v>
      </c>
      <c r="T44" s="403">
        <v>0</v>
      </c>
      <c r="U44" s="403">
        <v>0</v>
      </c>
      <c r="V44" s="403">
        <v>0</v>
      </c>
      <c r="W44" s="389">
        <v>0</v>
      </c>
      <c r="X44" s="389">
        <v>0</v>
      </c>
      <c r="Y44" s="389">
        <v>0</v>
      </c>
      <c r="Z44" s="389">
        <v>0</v>
      </c>
      <c r="AA44" s="389">
        <v>0</v>
      </c>
      <c r="AB44" s="390">
        <v>0</v>
      </c>
      <c r="AC44" s="390">
        <v>0</v>
      </c>
      <c r="AD44" s="390">
        <v>0</v>
      </c>
      <c r="AE44" s="390">
        <v>0</v>
      </c>
      <c r="AF44" s="390">
        <v>0</v>
      </c>
      <c r="AG44" s="390">
        <v>0</v>
      </c>
      <c r="AH44" s="390">
        <v>0</v>
      </c>
    </row>
    <row r="45" spans="1:34" s="391" customFormat="1" ht="15.6" hidden="1" x14ac:dyDescent="0.3">
      <c r="A45" s="384"/>
      <c r="B45" s="405" t="s">
        <v>614</v>
      </c>
      <c r="C45" s="406" t="s">
        <v>615</v>
      </c>
      <c r="D45" s="386">
        <v>0</v>
      </c>
      <c r="E45" s="387">
        <v>0</v>
      </c>
      <c r="F45" s="387">
        <v>0</v>
      </c>
      <c r="G45" s="388">
        <v>0</v>
      </c>
      <c r="H45" s="387">
        <v>0</v>
      </c>
      <c r="I45" s="387">
        <v>0</v>
      </c>
      <c r="J45" s="387">
        <v>0</v>
      </c>
      <c r="K45" s="387">
        <v>0</v>
      </c>
      <c r="L45" s="387">
        <v>0</v>
      </c>
      <c r="M45" s="387">
        <v>0</v>
      </c>
      <c r="N45" s="387">
        <v>0</v>
      </c>
      <c r="O45" s="387">
        <v>0</v>
      </c>
      <c r="P45" s="387">
        <v>0</v>
      </c>
      <c r="Q45" s="387">
        <v>0</v>
      </c>
      <c r="R45" s="387">
        <v>0</v>
      </c>
      <c r="S45" s="387">
        <v>0</v>
      </c>
      <c r="T45" s="389">
        <v>0</v>
      </c>
      <c r="U45" s="389">
        <v>0</v>
      </c>
      <c r="V45" s="389">
        <v>0</v>
      </c>
      <c r="W45" s="389">
        <v>0</v>
      </c>
      <c r="X45" s="389">
        <v>0</v>
      </c>
      <c r="Y45" s="389">
        <v>0</v>
      </c>
      <c r="Z45" s="389">
        <v>0</v>
      </c>
      <c r="AA45" s="389">
        <v>0</v>
      </c>
      <c r="AB45" s="390">
        <v>0</v>
      </c>
      <c r="AC45" s="390">
        <v>0</v>
      </c>
      <c r="AD45" s="390">
        <v>0</v>
      </c>
      <c r="AE45" s="390">
        <v>0</v>
      </c>
      <c r="AF45" s="390">
        <v>0</v>
      </c>
      <c r="AG45" s="390">
        <v>0</v>
      </c>
      <c r="AH45" s="390">
        <v>0</v>
      </c>
    </row>
    <row r="46" spans="1:34" s="391" customFormat="1" ht="15.6" x14ac:dyDescent="0.3">
      <c r="A46" s="407"/>
      <c r="B46" s="384" t="s">
        <v>447</v>
      </c>
      <c r="C46" s="385" t="s">
        <v>205</v>
      </c>
      <c r="D46" s="386">
        <v>0.05</v>
      </c>
      <c r="E46" s="401">
        <v>0.55000000000000004</v>
      </c>
      <c r="F46" s="401">
        <v>1.9461455525797223E-3</v>
      </c>
      <c r="G46" s="402">
        <v>0</v>
      </c>
      <c r="H46" s="401">
        <v>0</v>
      </c>
      <c r="I46" s="401">
        <v>0</v>
      </c>
      <c r="J46" s="401">
        <v>0.5</v>
      </c>
      <c r="K46" s="401">
        <v>0.05</v>
      </c>
      <c r="L46" s="401">
        <v>0</v>
      </c>
      <c r="M46" s="401">
        <v>0</v>
      </c>
      <c r="N46" s="401">
        <v>0</v>
      </c>
      <c r="O46" s="401">
        <v>0</v>
      </c>
      <c r="P46" s="401">
        <v>0</v>
      </c>
      <c r="Q46" s="401">
        <v>0</v>
      </c>
      <c r="R46" s="401">
        <v>0</v>
      </c>
      <c r="S46" s="401">
        <v>0</v>
      </c>
      <c r="T46" s="403">
        <v>0</v>
      </c>
      <c r="U46" s="403">
        <v>0</v>
      </c>
      <c r="V46" s="403">
        <v>0</v>
      </c>
      <c r="W46" s="389">
        <v>0</v>
      </c>
      <c r="X46" s="389">
        <v>0</v>
      </c>
      <c r="Y46" s="389">
        <v>0</v>
      </c>
      <c r="Z46" s="389">
        <v>0</v>
      </c>
      <c r="AA46" s="389">
        <v>0</v>
      </c>
      <c r="AB46" s="390">
        <v>0</v>
      </c>
      <c r="AC46" s="390">
        <v>0</v>
      </c>
      <c r="AD46" s="390">
        <v>0</v>
      </c>
      <c r="AE46" s="390">
        <v>0</v>
      </c>
      <c r="AF46" s="390">
        <v>0</v>
      </c>
      <c r="AG46" s="390">
        <v>0</v>
      </c>
      <c r="AH46" s="390">
        <v>0</v>
      </c>
    </row>
    <row r="47" spans="1:34" s="391" customFormat="1" ht="15.6" x14ac:dyDescent="0.3">
      <c r="A47" s="407"/>
      <c r="B47" s="384" t="s">
        <v>448</v>
      </c>
      <c r="C47" s="385" t="s">
        <v>122</v>
      </c>
      <c r="D47" s="386">
        <v>7.94</v>
      </c>
      <c r="E47" s="387">
        <v>7.94</v>
      </c>
      <c r="F47" s="387">
        <v>2.8095264886332717E-2</v>
      </c>
      <c r="G47" s="388">
        <v>2</v>
      </c>
      <c r="H47" s="387">
        <v>0</v>
      </c>
      <c r="I47" s="387">
        <v>0</v>
      </c>
      <c r="J47" s="387">
        <v>0</v>
      </c>
      <c r="K47" s="387">
        <v>0</v>
      </c>
      <c r="L47" s="387">
        <v>0</v>
      </c>
      <c r="M47" s="387">
        <v>0</v>
      </c>
      <c r="N47" s="387">
        <v>0</v>
      </c>
      <c r="O47" s="387">
        <v>0</v>
      </c>
      <c r="P47" s="387">
        <v>0.03</v>
      </c>
      <c r="Q47" s="387">
        <v>0</v>
      </c>
      <c r="R47" s="387">
        <v>7.91</v>
      </c>
      <c r="S47" s="387">
        <v>0</v>
      </c>
      <c r="T47" s="389">
        <v>0</v>
      </c>
      <c r="U47" s="389">
        <v>0</v>
      </c>
      <c r="V47" s="389">
        <v>0</v>
      </c>
      <c r="W47" s="389">
        <v>0</v>
      </c>
      <c r="X47" s="389">
        <v>0</v>
      </c>
      <c r="Y47" s="389">
        <v>0</v>
      </c>
      <c r="Z47" s="389">
        <v>0</v>
      </c>
      <c r="AA47" s="389">
        <v>0</v>
      </c>
      <c r="AB47" s="390">
        <v>0</v>
      </c>
      <c r="AC47" s="390">
        <v>0</v>
      </c>
      <c r="AD47" s="390">
        <v>0</v>
      </c>
      <c r="AE47" s="390">
        <v>0</v>
      </c>
      <c r="AF47" s="390">
        <v>0</v>
      </c>
      <c r="AG47" s="390">
        <v>0</v>
      </c>
      <c r="AH47" s="390">
        <v>0</v>
      </c>
    </row>
    <row r="48" spans="1:34" s="391" customFormat="1" ht="15.6" x14ac:dyDescent="0.3">
      <c r="A48" s="407"/>
      <c r="B48" s="384" t="s">
        <v>616</v>
      </c>
      <c r="C48" s="385" t="s">
        <v>617</v>
      </c>
      <c r="D48" s="386">
        <v>13.059999999999999</v>
      </c>
      <c r="E48" s="401">
        <v>13.049999999999997</v>
      </c>
      <c r="F48" s="401">
        <v>4.6176726293027943E-2</v>
      </c>
      <c r="G48" s="402">
        <v>0</v>
      </c>
      <c r="H48" s="401">
        <v>3.68</v>
      </c>
      <c r="I48" s="401">
        <v>0.6</v>
      </c>
      <c r="J48" s="401">
        <v>0.85</v>
      </c>
      <c r="K48" s="401">
        <v>0.54</v>
      </c>
      <c r="L48" s="401">
        <v>0</v>
      </c>
      <c r="M48" s="401">
        <v>0.76</v>
      </c>
      <c r="N48" s="401">
        <v>3.72</v>
      </c>
      <c r="O48" s="401">
        <v>0.71</v>
      </c>
      <c r="P48" s="401">
        <v>1.61</v>
      </c>
      <c r="Q48" s="401">
        <v>0.09</v>
      </c>
      <c r="R48" s="401">
        <v>0.28999999999999998</v>
      </c>
      <c r="S48" s="401">
        <v>0.2</v>
      </c>
      <c r="T48" s="403">
        <v>0</v>
      </c>
      <c r="U48" s="403">
        <v>0</v>
      </c>
      <c r="V48" s="403">
        <v>0</v>
      </c>
      <c r="W48" s="389">
        <v>0</v>
      </c>
      <c r="X48" s="389">
        <v>0</v>
      </c>
      <c r="Y48" s="389">
        <v>0</v>
      </c>
      <c r="Z48" s="389">
        <v>0</v>
      </c>
      <c r="AA48" s="389">
        <v>0</v>
      </c>
      <c r="AB48" s="390">
        <v>0</v>
      </c>
      <c r="AC48" s="390">
        <v>0</v>
      </c>
      <c r="AD48" s="390">
        <v>0</v>
      </c>
      <c r="AE48" s="390">
        <v>0</v>
      </c>
      <c r="AF48" s="390">
        <v>0</v>
      </c>
      <c r="AG48" s="390">
        <v>0</v>
      </c>
      <c r="AH48" s="390">
        <v>0</v>
      </c>
    </row>
    <row r="49" spans="1:34" s="391" customFormat="1" ht="15.6" x14ac:dyDescent="0.3">
      <c r="A49" s="407"/>
      <c r="B49" s="384" t="s">
        <v>618</v>
      </c>
      <c r="C49" s="385" t="s">
        <v>36</v>
      </c>
      <c r="D49" s="386">
        <v>82.840000000000018</v>
      </c>
      <c r="E49" s="401">
        <v>78.530000000000015</v>
      </c>
      <c r="F49" s="401">
        <v>0.27787420044379202</v>
      </c>
      <c r="G49" s="402">
        <v>-4.3100000000000023</v>
      </c>
      <c r="H49" s="401">
        <v>6.3200000000000012</v>
      </c>
      <c r="I49" s="401">
        <v>2.94</v>
      </c>
      <c r="J49" s="401">
        <v>5.6</v>
      </c>
      <c r="K49" s="401">
        <v>11.42</v>
      </c>
      <c r="L49" s="401">
        <v>0.67</v>
      </c>
      <c r="M49" s="401">
        <v>1.06</v>
      </c>
      <c r="N49" s="401">
        <v>12.2</v>
      </c>
      <c r="O49" s="401">
        <v>8.34</v>
      </c>
      <c r="P49" s="401">
        <v>10.94</v>
      </c>
      <c r="Q49" s="401">
        <v>6.28</v>
      </c>
      <c r="R49" s="401">
        <v>9.08</v>
      </c>
      <c r="S49" s="401">
        <v>3.68</v>
      </c>
      <c r="T49" s="403">
        <v>0</v>
      </c>
      <c r="U49" s="403">
        <v>0</v>
      </c>
      <c r="V49" s="403">
        <v>0</v>
      </c>
      <c r="W49" s="389">
        <v>0</v>
      </c>
      <c r="X49" s="389">
        <v>0</v>
      </c>
      <c r="Y49" s="389">
        <v>0</v>
      </c>
      <c r="Z49" s="389">
        <v>0</v>
      </c>
      <c r="AA49" s="389">
        <v>0</v>
      </c>
      <c r="AB49" s="390">
        <v>0</v>
      </c>
      <c r="AC49" s="390">
        <v>0</v>
      </c>
      <c r="AD49" s="390">
        <v>0</v>
      </c>
      <c r="AE49" s="390">
        <v>0</v>
      </c>
      <c r="AF49" s="390">
        <v>0</v>
      </c>
      <c r="AG49" s="390">
        <v>0</v>
      </c>
      <c r="AH49" s="390">
        <v>0</v>
      </c>
    </row>
    <row r="50" spans="1:34" s="391" customFormat="1" ht="15.6" hidden="1" x14ac:dyDescent="0.3">
      <c r="A50" s="384"/>
      <c r="B50" s="404" t="s">
        <v>619</v>
      </c>
      <c r="C50" s="385" t="s">
        <v>620</v>
      </c>
      <c r="D50" s="386">
        <v>0</v>
      </c>
      <c r="E50" s="401">
        <v>0</v>
      </c>
      <c r="F50" s="401">
        <v>0</v>
      </c>
      <c r="G50" s="402">
        <v>0</v>
      </c>
      <c r="H50" s="401">
        <v>0</v>
      </c>
      <c r="I50" s="401">
        <v>0</v>
      </c>
      <c r="J50" s="401">
        <v>0</v>
      </c>
      <c r="K50" s="401">
        <v>0</v>
      </c>
      <c r="L50" s="401">
        <v>0</v>
      </c>
      <c r="M50" s="401">
        <v>0</v>
      </c>
      <c r="N50" s="401">
        <v>0</v>
      </c>
      <c r="O50" s="401">
        <v>0</v>
      </c>
      <c r="P50" s="401">
        <v>0</v>
      </c>
      <c r="Q50" s="401">
        <v>0</v>
      </c>
      <c r="R50" s="401">
        <v>0</v>
      </c>
      <c r="S50" s="401">
        <v>0</v>
      </c>
      <c r="T50" s="403">
        <v>0</v>
      </c>
      <c r="U50" s="403">
        <v>0</v>
      </c>
      <c r="V50" s="403">
        <v>0</v>
      </c>
      <c r="W50" s="389">
        <v>0</v>
      </c>
      <c r="X50" s="389">
        <v>0</v>
      </c>
      <c r="Y50" s="389">
        <v>0</v>
      </c>
      <c r="Z50" s="389">
        <v>0</v>
      </c>
      <c r="AA50" s="389">
        <v>0</v>
      </c>
      <c r="AB50" s="390">
        <v>0</v>
      </c>
      <c r="AC50" s="390">
        <v>0</v>
      </c>
      <c r="AD50" s="390">
        <v>0</v>
      </c>
      <c r="AE50" s="390">
        <v>0</v>
      </c>
      <c r="AF50" s="390">
        <v>0</v>
      </c>
      <c r="AG50" s="390">
        <v>0</v>
      </c>
      <c r="AH50" s="390">
        <v>0</v>
      </c>
    </row>
    <row r="51" spans="1:34" s="391" customFormat="1" ht="15.6" hidden="1" x14ac:dyDescent="0.3">
      <c r="A51" s="384"/>
      <c r="B51" s="404" t="s">
        <v>621</v>
      </c>
      <c r="C51" s="385" t="s">
        <v>622</v>
      </c>
      <c r="D51" s="386">
        <v>0</v>
      </c>
      <c r="E51" s="401">
        <v>0</v>
      </c>
      <c r="F51" s="401">
        <v>0</v>
      </c>
      <c r="G51" s="402">
        <v>0</v>
      </c>
      <c r="H51" s="401">
        <v>0</v>
      </c>
      <c r="I51" s="401">
        <v>0</v>
      </c>
      <c r="J51" s="401">
        <v>0</v>
      </c>
      <c r="K51" s="401">
        <v>0</v>
      </c>
      <c r="L51" s="401">
        <v>0</v>
      </c>
      <c r="M51" s="401">
        <v>0</v>
      </c>
      <c r="N51" s="401">
        <v>0</v>
      </c>
      <c r="O51" s="401">
        <v>0</v>
      </c>
      <c r="P51" s="401">
        <v>0</v>
      </c>
      <c r="Q51" s="401">
        <v>0</v>
      </c>
      <c r="R51" s="401">
        <v>0</v>
      </c>
      <c r="S51" s="401">
        <v>0</v>
      </c>
      <c r="T51" s="403">
        <v>0</v>
      </c>
      <c r="U51" s="403">
        <v>0</v>
      </c>
      <c r="V51" s="403">
        <v>0</v>
      </c>
      <c r="W51" s="389">
        <v>0</v>
      </c>
      <c r="X51" s="389">
        <v>0</v>
      </c>
      <c r="Y51" s="389">
        <v>0</v>
      </c>
      <c r="Z51" s="389">
        <v>0</v>
      </c>
      <c r="AA51" s="389">
        <v>0</v>
      </c>
      <c r="AB51" s="390">
        <v>0</v>
      </c>
      <c r="AC51" s="390">
        <v>0</v>
      </c>
      <c r="AD51" s="390">
        <v>0</v>
      </c>
      <c r="AE51" s="390">
        <v>0</v>
      </c>
      <c r="AF51" s="390">
        <v>0</v>
      </c>
      <c r="AG51" s="390">
        <v>0</v>
      </c>
      <c r="AH51" s="390">
        <v>0</v>
      </c>
    </row>
    <row r="52" spans="1:34" s="391" customFormat="1" ht="15.6" x14ac:dyDescent="0.3">
      <c r="A52" s="384"/>
      <c r="B52" s="384" t="s">
        <v>449</v>
      </c>
      <c r="C52" s="385" t="s">
        <v>201</v>
      </c>
      <c r="D52" s="386">
        <v>5.6400000000000006</v>
      </c>
      <c r="E52" s="401">
        <v>7.74</v>
      </c>
      <c r="F52" s="401">
        <v>2.7387575594485545E-2</v>
      </c>
      <c r="G52" s="402">
        <v>2.0999999999999996</v>
      </c>
      <c r="H52" s="401">
        <v>0.83</v>
      </c>
      <c r="I52" s="401">
        <v>0</v>
      </c>
      <c r="J52" s="401">
        <v>1.82</v>
      </c>
      <c r="K52" s="401">
        <v>0</v>
      </c>
      <c r="L52" s="401">
        <v>0</v>
      </c>
      <c r="M52" s="401">
        <v>0</v>
      </c>
      <c r="N52" s="401">
        <v>2.2199999999999998</v>
      </c>
      <c r="O52" s="401">
        <v>1.22</v>
      </c>
      <c r="P52" s="401">
        <v>0.6</v>
      </c>
      <c r="Q52" s="401">
        <v>0.56999999999999995</v>
      </c>
      <c r="R52" s="401">
        <v>0</v>
      </c>
      <c r="S52" s="401">
        <v>0.48</v>
      </c>
      <c r="T52" s="403">
        <v>0</v>
      </c>
      <c r="U52" s="403">
        <v>0</v>
      </c>
      <c r="V52" s="403">
        <v>0</v>
      </c>
      <c r="W52" s="389">
        <v>0</v>
      </c>
      <c r="X52" s="389">
        <v>0</v>
      </c>
      <c r="Y52" s="389">
        <v>0</v>
      </c>
      <c r="Z52" s="389">
        <v>0</v>
      </c>
      <c r="AA52" s="389">
        <v>0</v>
      </c>
      <c r="AB52" s="390">
        <v>0</v>
      </c>
      <c r="AC52" s="390">
        <v>0</v>
      </c>
      <c r="AD52" s="390">
        <v>0</v>
      </c>
      <c r="AE52" s="390">
        <v>0</v>
      </c>
      <c r="AF52" s="390">
        <v>0</v>
      </c>
      <c r="AG52" s="390">
        <v>0</v>
      </c>
      <c r="AH52" s="390">
        <v>0</v>
      </c>
    </row>
    <row r="53" spans="1:34" s="391" customFormat="1" ht="15.6" hidden="1" x14ac:dyDescent="0.3">
      <c r="A53" s="408" t="s">
        <v>623</v>
      </c>
      <c r="B53" s="377" t="s">
        <v>624</v>
      </c>
      <c r="C53" s="378" t="s">
        <v>625</v>
      </c>
      <c r="D53" s="379">
        <v>0</v>
      </c>
      <c r="E53" s="401">
        <v>0</v>
      </c>
      <c r="F53" s="401">
        <v>0</v>
      </c>
      <c r="G53" s="402">
        <v>0</v>
      </c>
      <c r="H53" s="401">
        <v>0</v>
      </c>
      <c r="I53" s="401">
        <v>0</v>
      </c>
      <c r="J53" s="401">
        <v>0</v>
      </c>
      <c r="K53" s="401">
        <v>0</v>
      </c>
      <c r="L53" s="401">
        <v>0</v>
      </c>
      <c r="M53" s="401">
        <v>0</v>
      </c>
      <c r="N53" s="401">
        <v>0</v>
      </c>
      <c r="O53" s="401">
        <v>0</v>
      </c>
      <c r="P53" s="401">
        <v>0</v>
      </c>
      <c r="Q53" s="401">
        <v>0</v>
      </c>
      <c r="R53" s="401">
        <v>0</v>
      </c>
      <c r="S53" s="401">
        <v>0</v>
      </c>
      <c r="T53" s="403">
        <v>0</v>
      </c>
      <c r="U53" s="403">
        <v>0</v>
      </c>
      <c r="V53" s="403">
        <v>0</v>
      </c>
      <c r="W53" s="389">
        <v>0</v>
      </c>
      <c r="X53" s="389">
        <v>0</v>
      </c>
      <c r="Y53" s="389">
        <v>0</v>
      </c>
      <c r="Z53" s="389">
        <v>0</v>
      </c>
      <c r="AA53" s="389">
        <v>0</v>
      </c>
      <c r="AB53" s="390">
        <v>0</v>
      </c>
      <c r="AC53" s="390">
        <v>0</v>
      </c>
      <c r="AD53" s="390">
        <v>0</v>
      </c>
      <c r="AE53" s="390">
        <v>0</v>
      </c>
      <c r="AF53" s="390">
        <v>0</v>
      </c>
      <c r="AG53" s="390">
        <v>0</v>
      </c>
      <c r="AH53" s="390">
        <v>0</v>
      </c>
    </row>
    <row r="54" spans="1:34" ht="15.6" x14ac:dyDescent="0.3">
      <c r="A54" s="408" t="s">
        <v>602</v>
      </c>
      <c r="B54" s="377" t="s">
        <v>451</v>
      </c>
      <c r="C54" s="378" t="s">
        <v>219</v>
      </c>
      <c r="D54" s="379">
        <v>7.66</v>
      </c>
      <c r="E54" s="380">
        <v>7.83</v>
      </c>
      <c r="F54" s="380">
        <v>2.7706035775816776E-2</v>
      </c>
      <c r="G54" s="381">
        <v>0.26999999999999957</v>
      </c>
      <c r="H54" s="380">
        <v>0.26</v>
      </c>
      <c r="I54" s="380">
        <v>0.76</v>
      </c>
      <c r="J54" s="380">
        <v>0.14000000000000001</v>
      </c>
      <c r="K54" s="380">
        <v>0.43000000000000005</v>
      </c>
      <c r="L54" s="380">
        <v>0.79</v>
      </c>
      <c r="M54" s="380">
        <v>0.38</v>
      </c>
      <c r="N54" s="380">
        <v>0.24</v>
      </c>
      <c r="O54" s="380">
        <v>0.94</v>
      </c>
      <c r="P54" s="380">
        <v>0.75</v>
      </c>
      <c r="Q54" s="380">
        <v>0.45</v>
      </c>
      <c r="R54" s="380">
        <v>1.54</v>
      </c>
      <c r="S54" s="380">
        <v>1.1499999999999999</v>
      </c>
      <c r="T54" s="382">
        <v>0</v>
      </c>
      <c r="U54" s="382">
        <v>0</v>
      </c>
      <c r="V54" s="382">
        <v>0</v>
      </c>
      <c r="W54" s="382">
        <v>0</v>
      </c>
      <c r="X54" s="382">
        <v>0</v>
      </c>
      <c r="Y54" s="382">
        <v>0</v>
      </c>
      <c r="Z54" s="382">
        <v>0</v>
      </c>
      <c r="AA54" s="382">
        <v>0</v>
      </c>
      <c r="AB54" s="383">
        <v>0</v>
      </c>
      <c r="AC54" s="383">
        <v>0</v>
      </c>
      <c r="AD54" s="383">
        <v>0</v>
      </c>
      <c r="AE54" s="383">
        <v>0</v>
      </c>
      <c r="AF54" s="383">
        <v>0</v>
      </c>
      <c r="AG54" s="383">
        <v>0</v>
      </c>
      <c r="AH54" s="383">
        <v>0</v>
      </c>
    </row>
    <row r="55" spans="1:34" ht="15.6" x14ac:dyDescent="0.3">
      <c r="A55" s="408" t="s">
        <v>626</v>
      </c>
      <c r="B55" s="377" t="s">
        <v>450</v>
      </c>
      <c r="C55" s="378" t="s">
        <v>213</v>
      </c>
      <c r="D55" s="379">
        <v>2.5299999999999998</v>
      </c>
      <c r="E55" s="380">
        <v>5.35</v>
      </c>
      <c r="F55" s="380">
        <v>1.8930688556911841E-2</v>
      </c>
      <c r="G55" s="381">
        <v>3.0999999999999996</v>
      </c>
      <c r="H55" s="380">
        <v>3.08</v>
      </c>
      <c r="I55" s="380">
        <v>0.24</v>
      </c>
      <c r="J55" s="380">
        <v>0</v>
      </c>
      <c r="K55" s="380">
        <v>0.88</v>
      </c>
      <c r="L55" s="380">
        <v>0</v>
      </c>
      <c r="M55" s="380">
        <v>0.76000000000000012</v>
      </c>
      <c r="N55" s="380">
        <v>0</v>
      </c>
      <c r="O55" s="380">
        <v>0</v>
      </c>
      <c r="P55" s="380">
        <v>0.16</v>
      </c>
      <c r="Q55" s="380">
        <v>0.08</v>
      </c>
      <c r="R55" s="380">
        <v>0</v>
      </c>
      <c r="S55" s="380">
        <v>0.15</v>
      </c>
      <c r="T55" s="382">
        <v>0</v>
      </c>
      <c r="U55" s="382">
        <v>0</v>
      </c>
      <c r="V55" s="382">
        <v>0</v>
      </c>
      <c r="W55" s="382">
        <v>0</v>
      </c>
      <c r="X55" s="382">
        <v>0</v>
      </c>
      <c r="Y55" s="382">
        <v>0</v>
      </c>
      <c r="Z55" s="382">
        <v>0</v>
      </c>
      <c r="AA55" s="382">
        <v>0</v>
      </c>
      <c r="AB55" s="383">
        <v>0</v>
      </c>
      <c r="AC55" s="383">
        <v>0</v>
      </c>
      <c r="AD55" s="383">
        <v>0</v>
      </c>
      <c r="AE55" s="383">
        <v>0</v>
      </c>
      <c r="AF55" s="383">
        <v>0</v>
      </c>
      <c r="AG55" s="383">
        <v>0</v>
      </c>
      <c r="AH55" s="383">
        <v>0</v>
      </c>
    </row>
    <row r="56" spans="1:34" ht="15.6" x14ac:dyDescent="0.3">
      <c r="A56" s="408" t="s">
        <v>627</v>
      </c>
      <c r="B56" s="377" t="s">
        <v>346</v>
      </c>
      <c r="C56" s="378" t="s">
        <v>37</v>
      </c>
      <c r="D56" s="379">
        <v>407.79999999999995</v>
      </c>
      <c r="E56" s="380">
        <v>418.05</v>
      </c>
      <c r="F56" s="380">
        <v>1.4792475422835507</v>
      </c>
      <c r="G56" s="381">
        <v>5.1899999999999977</v>
      </c>
      <c r="H56" s="380">
        <v>0</v>
      </c>
      <c r="I56" s="380">
        <v>0</v>
      </c>
      <c r="J56" s="380">
        <v>0</v>
      </c>
      <c r="K56" s="380">
        <v>0</v>
      </c>
      <c r="L56" s="380">
        <v>0</v>
      </c>
      <c r="M56" s="380">
        <v>0</v>
      </c>
      <c r="N56" s="380">
        <v>0</v>
      </c>
      <c r="O56" s="380">
        <v>127.05</v>
      </c>
      <c r="P56" s="380">
        <v>102.1</v>
      </c>
      <c r="Q56" s="380">
        <v>33.659999999999997</v>
      </c>
      <c r="R56" s="380">
        <v>90.69</v>
      </c>
      <c r="S56" s="380">
        <v>64.550000000000011</v>
      </c>
      <c r="T56" s="382">
        <v>0</v>
      </c>
      <c r="U56" s="382">
        <v>0</v>
      </c>
      <c r="V56" s="382">
        <v>0</v>
      </c>
      <c r="W56" s="382">
        <v>0</v>
      </c>
      <c r="X56" s="382">
        <v>0</v>
      </c>
      <c r="Y56" s="382">
        <v>0</v>
      </c>
      <c r="Z56" s="382">
        <v>0</v>
      </c>
      <c r="AA56" s="382">
        <v>0</v>
      </c>
      <c r="AB56" s="383">
        <v>0</v>
      </c>
      <c r="AC56" s="383">
        <v>0</v>
      </c>
      <c r="AD56" s="383">
        <v>0</v>
      </c>
      <c r="AE56" s="383">
        <v>0</v>
      </c>
      <c r="AF56" s="383">
        <v>0</v>
      </c>
      <c r="AG56" s="383">
        <v>0</v>
      </c>
      <c r="AH56" s="383">
        <v>0</v>
      </c>
    </row>
    <row r="57" spans="1:34" ht="15.6" x14ac:dyDescent="0.3">
      <c r="A57" s="408" t="s">
        <v>623</v>
      </c>
      <c r="B57" s="377" t="s">
        <v>363</v>
      </c>
      <c r="C57" s="378" t="s">
        <v>38</v>
      </c>
      <c r="D57" s="379">
        <v>440.39</v>
      </c>
      <c r="E57" s="380">
        <v>467.06884000000002</v>
      </c>
      <c r="F57" s="380">
        <v>1.6526980831173999</v>
      </c>
      <c r="G57" s="381">
        <v>23.598839999999996</v>
      </c>
      <c r="H57" s="380">
        <v>86.3</v>
      </c>
      <c r="I57" s="380">
        <v>82.388840000000002</v>
      </c>
      <c r="J57" s="380">
        <v>46.419999999999995</v>
      </c>
      <c r="K57" s="380">
        <v>63.419999999999995</v>
      </c>
      <c r="L57" s="380">
        <v>41.68</v>
      </c>
      <c r="M57" s="380">
        <v>47.17</v>
      </c>
      <c r="N57" s="380">
        <v>99.689999999999984</v>
      </c>
      <c r="O57" s="380">
        <v>0</v>
      </c>
      <c r="P57" s="380">
        <v>0</v>
      </c>
      <c r="Q57" s="380">
        <v>0</v>
      </c>
      <c r="R57" s="380">
        <v>0</v>
      </c>
      <c r="S57" s="380">
        <v>0</v>
      </c>
      <c r="T57" s="382">
        <v>0</v>
      </c>
      <c r="U57" s="382">
        <v>0</v>
      </c>
      <c r="V57" s="382">
        <v>0</v>
      </c>
      <c r="W57" s="382">
        <v>0</v>
      </c>
      <c r="X57" s="382">
        <v>0</v>
      </c>
      <c r="Y57" s="382">
        <v>0</v>
      </c>
      <c r="Z57" s="382">
        <v>0</v>
      </c>
      <c r="AA57" s="382">
        <v>0</v>
      </c>
      <c r="AB57" s="383">
        <v>0</v>
      </c>
      <c r="AC57" s="383">
        <v>0</v>
      </c>
      <c r="AD57" s="383">
        <v>0</v>
      </c>
      <c r="AE57" s="383">
        <v>0</v>
      </c>
      <c r="AF57" s="383">
        <v>0</v>
      </c>
      <c r="AG57" s="383">
        <v>0</v>
      </c>
      <c r="AH57" s="383">
        <v>0</v>
      </c>
    </row>
    <row r="58" spans="1:34" ht="15.6" x14ac:dyDescent="0.3">
      <c r="A58" s="408" t="s">
        <v>628</v>
      </c>
      <c r="B58" s="377" t="s">
        <v>455</v>
      </c>
      <c r="C58" s="378" t="s">
        <v>39</v>
      </c>
      <c r="D58" s="379">
        <v>9.7199999999999989</v>
      </c>
      <c r="E58" s="380">
        <v>11.257319999999998</v>
      </c>
      <c r="F58" s="380">
        <v>3.9833424094485009E-2</v>
      </c>
      <c r="G58" s="381">
        <v>0.72731999999999886</v>
      </c>
      <c r="H58" s="380">
        <v>1.3180000000000001</v>
      </c>
      <c r="I58" s="380">
        <v>5.2393200000000011</v>
      </c>
      <c r="J58" s="380">
        <v>0.41</v>
      </c>
      <c r="K58" s="380">
        <v>0.72</v>
      </c>
      <c r="L58" s="380">
        <v>1</v>
      </c>
      <c r="M58" s="380">
        <v>0.49</v>
      </c>
      <c r="N58" s="380">
        <v>0.7</v>
      </c>
      <c r="O58" s="380">
        <v>0.42</v>
      </c>
      <c r="P58" s="380">
        <v>0.08</v>
      </c>
      <c r="Q58" s="380">
        <v>0.26</v>
      </c>
      <c r="R58" s="380">
        <v>0.28000000000000003</v>
      </c>
      <c r="S58" s="380">
        <v>0.34</v>
      </c>
      <c r="T58" s="382">
        <v>0</v>
      </c>
      <c r="U58" s="382">
        <v>0</v>
      </c>
      <c r="V58" s="382">
        <v>0</v>
      </c>
      <c r="W58" s="382">
        <v>0</v>
      </c>
      <c r="X58" s="382">
        <v>0</v>
      </c>
      <c r="Y58" s="382">
        <v>0</v>
      </c>
      <c r="Z58" s="382">
        <v>0</v>
      </c>
      <c r="AA58" s="382">
        <v>0</v>
      </c>
      <c r="AB58" s="383">
        <v>0</v>
      </c>
      <c r="AC58" s="383">
        <v>0</v>
      </c>
      <c r="AD58" s="383">
        <v>0</v>
      </c>
      <c r="AE58" s="383">
        <v>0</v>
      </c>
      <c r="AF58" s="383">
        <v>0</v>
      </c>
      <c r="AG58" s="383">
        <v>0</v>
      </c>
      <c r="AH58" s="383">
        <v>0</v>
      </c>
    </row>
    <row r="59" spans="1:34" ht="15.6" x14ac:dyDescent="0.3">
      <c r="A59" s="408" t="s">
        <v>629</v>
      </c>
      <c r="B59" s="377" t="s">
        <v>630</v>
      </c>
      <c r="C59" s="378" t="s">
        <v>425</v>
      </c>
      <c r="D59" s="379">
        <v>2.5</v>
      </c>
      <c r="E59" s="398">
        <v>2.39</v>
      </c>
      <c r="F59" s="398">
        <v>8.4568870375737026E-3</v>
      </c>
      <c r="G59" s="399">
        <v>0</v>
      </c>
      <c r="H59" s="398">
        <v>1.1200000000000001</v>
      </c>
      <c r="I59" s="398">
        <v>0.21</v>
      </c>
      <c r="J59" s="398">
        <v>0</v>
      </c>
      <c r="K59" s="398">
        <v>0</v>
      </c>
      <c r="L59" s="398">
        <v>0</v>
      </c>
      <c r="M59" s="398">
        <v>1.06</v>
      </c>
      <c r="N59" s="398">
        <v>0</v>
      </c>
      <c r="O59" s="398">
        <v>0</v>
      </c>
      <c r="P59" s="398">
        <v>0</v>
      </c>
      <c r="Q59" s="398">
        <v>0</v>
      </c>
      <c r="R59" s="398">
        <v>0</v>
      </c>
      <c r="S59" s="398">
        <v>0</v>
      </c>
      <c r="T59" s="400">
        <v>0</v>
      </c>
      <c r="U59" s="400">
        <v>0</v>
      </c>
      <c r="V59" s="400">
        <v>0</v>
      </c>
      <c r="W59" s="382">
        <v>0</v>
      </c>
      <c r="X59" s="382">
        <v>0</v>
      </c>
      <c r="Y59" s="382">
        <v>0</v>
      </c>
      <c r="Z59" s="382">
        <v>0</v>
      </c>
      <c r="AA59" s="382">
        <v>0</v>
      </c>
      <c r="AB59" s="383">
        <v>0</v>
      </c>
      <c r="AC59" s="383">
        <v>0</v>
      </c>
      <c r="AD59" s="383">
        <v>0</v>
      </c>
      <c r="AE59" s="383">
        <v>0</v>
      </c>
      <c r="AF59" s="383">
        <v>0</v>
      </c>
      <c r="AG59" s="383">
        <v>0</v>
      </c>
      <c r="AH59" s="383">
        <v>0</v>
      </c>
    </row>
    <row r="60" spans="1:34" ht="15.6" hidden="1" x14ac:dyDescent="0.3">
      <c r="A60" s="408" t="s">
        <v>631</v>
      </c>
      <c r="B60" s="377" t="s">
        <v>632</v>
      </c>
      <c r="C60" s="378" t="s">
        <v>633</v>
      </c>
      <c r="D60" s="379">
        <v>0</v>
      </c>
      <c r="E60" s="398">
        <v>0</v>
      </c>
      <c r="F60" s="398">
        <v>0</v>
      </c>
      <c r="G60" s="399">
        <v>0</v>
      </c>
      <c r="H60" s="398">
        <v>0</v>
      </c>
      <c r="I60" s="398">
        <v>0</v>
      </c>
      <c r="J60" s="398">
        <v>0</v>
      </c>
      <c r="K60" s="398">
        <v>0</v>
      </c>
      <c r="L60" s="398">
        <v>0</v>
      </c>
      <c r="M60" s="398">
        <v>0</v>
      </c>
      <c r="N60" s="398">
        <v>0</v>
      </c>
      <c r="O60" s="398">
        <v>0</v>
      </c>
      <c r="P60" s="398">
        <v>0</v>
      </c>
      <c r="Q60" s="398">
        <v>0</v>
      </c>
      <c r="R60" s="398">
        <v>0</v>
      </c>
      <c r="S60" s="398">
        <v>0</v>
      </c>
      <c r="T60" s="400">
        <v>0</v>
      </c>
      <c r="U60" s="400">
        <v>0</v>
      </c>
      <c r="V60" s="400">
        <v>0</v>
      </c>
      <c r="W60" s="382">
        <v>0</v>
      </c>
      <c r="X60" s="382">
        <v>0</v>
      </c>
      <c r="Y60" s="382">
        <v>0</v>
      </c>
      <c r="Z60" s="382">
        <v>0</v>
      </c>
      <c r="AA60" s="382">
        <v>0</v>
      </c>
      <c r="AB60" s="383">
        <v>0</v>
      </c>
      <c r="AC60" s="383">
        <v>0</v>
      </c>
      <c r="AD60" s="383">
        <v>0</v>
      </c>
      <c r="AE60" s="383">
        <v>0</v>
      </c>
      <c r="AF60" s="383">
        <v>0</v>
      </c>
      <c r="AG60" s="383">
        <v>0</v>
      </c>
      <c r="AH60" s="383">
        <v>0</v>
      </c>
    </row>
    <row r="61" spans="1:34" ht="15.6" x14ac:dyDescent="0.3">
      <c r="A61" s="408" t="s">
        <v>634</v>
      </c>
      <c r="B61" s="377" t="s">
        <v>635</v>
      </c>
      <c r="C61" s="378" t="s">
        <v>636</v>
      </c>
      <c r="D61" s="379">
        <v>0.03</v>
      </c>
      <c r="E61" s="380">
        <v>0.03</v>
      </c>
      <c r="F61" s="380">
        <v>1.0615339377707575E-4</v>
      </c>
      <c r="G61" s="381">
        <v>0</v>
      </c>
      <c r="H61" s="380">
        <v>0.02</v>
      </c>
      <c r="I61" s="380">
        <v>0</v>
      </c>
      <c r="J61" s="380">
        <v>0</v>
      </c>
      <c r="K61" s="380">
        <v>0</v>
      </c>
      <c r="L61" s="380">
        <v>0.01</v>
      </c>
      <c r="M61" s="380">
        <v>0</v>
      </c>
      <c r="N61" s="380">
        <v>0</v>
      </c>
      <c r="O61" s="380">
        <v>0</v>
      </c>
      <c r="P61" s="380">
        <v>0</v>
      </c>
      <c r="Q61" s="380">
        <v>0</v>
      </c>
      <c r="R61" s="380">
        <v>0</v>
      </c>
      <c r="S61" s="380">
        <v>0</v>
      </c>
      <c r="T61" s="382">
        <v>0</v>
      </c>
      <c r="U61" s="382">
        <v>0</v>
      </c>
      <c r="V61" s="382">
        <v>0</v>
      </c>
      <c r="W61" s="382">
        <v>0</v>
      </c>
      <c r="X61" s="382">
        <v>0</v>
      </c>
      <c r="Y61" s="382">
        <v>0</v>
      </c>
      <c r="Z61" s="382">
        <v>0</v>
      </c>
      <c r="AA61" s="382">
        <v>0</v>
      </c>
      <c r="AB61" s="383">
        <v>0</v>
      </c>
      <c r="AC61" s="383">
        <v>0</v>
      </c>
      <c r="AD61" s="383">
        <v>0</v>
      </c>
      <c r="AE61" s="383">
        <v>0</v>
      </c>
      <c r="AF61" s="383">
        <v>0</v>
      </c>
      <c r="AG61" s="383">
        <v>0</v>
      </c>
      <c r="AH61" s="383">
        <v>0</v>
      </c>
    </row>
    <row r="62" spans="1:34" ht="15.6" x14ac:dyDescent="0.3">
      <c r="A62" s="408" t="s">
        <v>637</v>
      </c>
      <c r="B62" s="377" t="s">
        <v>638</v>
      </c>
      <c r="C62" s="378" t="s">
        <v>639</v>
      </c>
      <c r="D62" s="379">
        <v>257.54999999999995</v>
      </c>
      <c r="E62" s="380">
        <v>257.52</v>
      </c>
      <c r="F62" s="380">
        <v>0.91122073218241828</v>
      </c>
      <c r="G62" s="381">
        <v>0</v>
      </c>
      <c r="H62" s="380">
        <v>13.93</v>
      </c>
      <c r="I62" s="380">
        <v>14.74</v>
      </c>
      <c r="J62" s="380">
        <v>9.73</v>
      </c>
      <c r="K62" s="380">
        <v>11.92</v>
      </c>
      <c r="L62" s="380">
        <v>26.57</v>
      </c>
      <c r="M62" s="380">
        <v>20.37</v>
      </c>
      <c r="N62" s="380">
        <v>12.12</v>
      </c>
      <c r="O62" s="380">
        <v>1.35</v>
      </c>
      <c r="P62" s="380">
        <v>7.9</v>
      </c>
      <c r="Q62" s="380">
        <v>64.86</v>
      </c>
      <c r="R62" s="380">
        <v>43.03</v>
      </c>
      <c r="S62" s="380">
        <v>31</v>
      </c>
      <c r="T62" s="382">
        <v>0</v>
      </c>
      <c r="U62" s="382">
        <v>0</v>
      </c>
      <c r="V62" s="382">
        <v>0</v>
      </c>
      <c r="W62" s="382">
        <v>0</v>
      </c>
      <c r="X62" s="382">
        <v>0</v>
      </c>
      <c r="Y62" s="382">
        <v>0</v>
      </c>
      <c r="Z62" s="382">
        <v>0</v>
      </c>
      <c r="AA62" s="382">
        <v>0</v>
      </c>
      <c r="AB62" s="383">
        <v>0</v>
      </c>
      <c r="AC62" s="383">
        <v>0</v>
      </c>
      <c r="AD62" s="383">
        <v>0</v>
      </c>
      <c r="AE62" s="383">
        <v>0</v>
      </c>
      <c r="AF62" s="383">
        <v>0</v>
      </c>
      <c r="AG62" s="383">
        <v>0</v>
      </c>
      <c r="AH62" s="383">
        <v>0</v>
      </c>
    </row>
    <row r="63" spans="1:34" ht="15.6" hidden="1" x14ac:dyDescent="0.3">
      <c r="A63" s="408" t="s">
        <v>640</v>
      </c>
      <c r="B63" s="377" t="s">
        <v>641</v>
      </c>
      <c r="C63" s="378" t="s">
        <v>642</v>
      </c>
      <c r="D63" s="379">
        <v>0</v>
      </c>
      <c r="E63" s="380">
        <v>0</v>
      </c>
      <c r="F63" s="380">
        <v>0</v>
      </c>
      <c r="G63" s="381">
        <v>0</v>
      </c>
      <c r="H63" s="380">
        <v>0</v>
      </c>
      <c r="I63" s="380">
        <v>0</v>
      </c>
      <c r="J63" s="380">
        <v>0</v>
      </c>
      <c r="K63" s="380">
        <v>0</v>
      </c>
      <c r="L63" s="380">
        <v>0</v>
      </c>
      <c r="M63" s="380">
        <v>0</v>
      </c>
      <c r="N63" s="380">
        <v>0</v>
      </c>
      <c r="O63" s="380">
        <v>0</v>
      </c>
      <c r="P63" s="380">
        <v>0</v>
      </c>
      <c r="Q63" s="380">
        <v>0</v>
      </c>
      <c r="R63" s="380">
        <v>0</v>
      </c>
      <c r="S63" s="380">
        <v>0</v>
      </c>
      <c r="T63" s="382">
        <v>0</v>
      </c>
      <c r="U63" s="382">
        <v>0</v>
      </c>
      <c r="V63" s="382">
        <v>0</v>
      </c>
      <c r="W63" s="382">
        <v>0</v>
      </c>
      <c r="X63" s="382">
        <v>0</v>
      </c>
      <c r="Y63" s="382">
        <v>0</v>
      </c>
      <c r="Z63" s="382">
        <v>0</v>
      </c>
      <c r="AA63" s="382">
        <v>0</v>
      </c>
      <c r="AB63" s="383">
        <v>0</v>
      </c>
      <c r="AC63" s="383">
        <v>0</v>
      </c>
      <c r="AD63" s="383">
        <v>0</v>
      </c>
      <c r="AE63" s="383">
        <v>0</v>
      </c>
      <c r="AF63" s="383">
        <v>0</v>
      </c>
      <c r="AG63" s="383">
        <v>0</v>
      </c>
      <c r="AH63" s="383">
        <v>0</v>
      </c>
    </row>
    <row r="64" spans="1:34" ht="15.6" hidden="1" x14ac:dyDescent="0.3">
      <c r="A64" s="408" t="s">
        <v>643</v>
      </c>
      <c r="B64" s="377" t="s">
        <v>243</v>
      </c>
      <c r="C64" s="378" t="s">
        <v>244</v>
      </c>
      <c r="D64" s="379">
        <v>0</v>
      </c>
      <c r="E64" s="380">
        <v>0.55000000000000004</v>
      </c>
      <c r="F64" s="380">
        <v>1.9461455525797223E-3</v>
      </c>
      <c r="G64" s="381">
        <v>0.55000000000000004</v>
      </c>
      <c r="H64" s="380">
        <v>0</v>
      </c>
      <c r="I64" s="380">
        <v>0</v>
      </c>
      <c r="J64" s="380">
        <v>0</v>
      </c>
      <c r="K64" s="380">
        <v>0</v>
      </c>
      <c r="L64" s="380">
        <v>0</v>
      </c>
      <c r="M64" s="380">
        <v>0</v>
      </c>
      <c r="N64" s="380">
        <v>0</v>
      </c>
      <c r="O64" s="380">
        <v>0</v>
      </c>
      <c r="P64" s="380">
        <v>0.55000000000000004</v>
      </c>
      <c r="Q64" s="380">
        <v>0</v>
      </c>
      <c r="R64" s="380">
        <v>0</v>
      </c>
      <c r="S64" s="380">
        <v>0</v>
      </c>
      <c r="T64" s="382">
        <v>0</v>
      </c>
      <c r="U64" s="382">
        <v>0</v>
      </c>
      <c r="V64" s="382">
        <v>0</v>
      </c>
      <c r="W64" s="382">
        <v>0</v>
      </c>
      <c r="X64" s="382">
        <v>0</v>
      </c>
      <c r="Y64" s="382">
        <v>0</v>
      </c>
      <c r="Z64" s="382">
        <v>0</v>
      </c>
      <c r="AA64" s="382">
        <v>0</v>
      </c>
      <c r="AB64" s="383">
        <v>0</v>
      </c>
      <c r="AC64" s="383">
        <v>0</v>
      </c>
      <c r="AD64" s="383">
        <v>0</v>
      </c>
      <c r="AE64" s="383">
        <v>0</v>
      </c>
      <c r="AF64" s="383">
        <v>0</v>
      </c>
      <c r="AG64" s="383">
        <v>0</v>
      </c>
      <c r="AH64" s="383">
        <v>0</v>
      </c>
    </row>
    <row r="65" spans="1:34" s="374" customFormat="1" ht="15.6" x14ac:dyDescent="0.3">
      <c r="A65" s="409">
        <v>3</v>
      </c>
      <c r="B65" s="410" t="s">
        <v>644</v>
      </c>
      <c r="C65" s="376" t="s">
        <v>40</v>
      </c>
      <c r="D65" s="369">
        <v>9.1900000000000013</v>
      </c>
      <c r="E65" s="370">
        <v>9.0300000000000011</v>
      </c>
      <c r="F65" s="370">
        <v>3.195217152689981E-2</v>
      </c>
      <c r="G65" s="371">
        <v>-0.16000000000000014</v>
      </c>
      <c r="H65" s="370">
        <v>0</v>
      </c>
      <c r="I65" s="370">
        <v>0</v>
      </c>
      <c r="J65" s="370">
        <v>3.41</v>
      </c>
      <c r="K65" s="370">
        <v>0</v>
      </c>
      <c r="L65" s="370">
        <v>0</v>
      </c>
      <c r="M65" s="370">
        <v>0</v>
      </c>
      <c r="N65" s="370">
        <v>0</v>
      </c>
      <c r="O65" s="370">
        <v>0</v>
      </c>
      <c r="P65" s="370">
        <v>3.29</v>
      </c>
      <c r="Q65" s="370">
        <v>0</v>
      </c>
      <c r="R65" s="370">
        <v>0</v>
      </c>
      <c r="S65" s="370">
        <v>2.33</v>
      </c>
      <c r="T65" s="372">
        <v>0</v>
      </c>
      <c r="U65" s="372">
        <v>0</v>
      </c>
      <c r="V65" s="372">
        <v>0</v>
      </c>
      <c r="W65" s="372">
        <v>0</v>
      </c>
      <c r="X65" s="372">
        <v>0</v>
      </c>
      <c r="Y65" s="372">
        <v>0</v>
      </c>
      <c r="Z65" s="372">
        <v>0</v>
      </c>
      <c r="AA65" s="372">
        <v>0</v>
      </c>
      <c r="AB65" s="373">
        <v>0</v>
      </c>
      <c r="AC65" s="373">
        <v>0</v>
      </c>
      <c r="AD65" s="373">
        <v>0</v>
      </c>
      <c r="AE65" s="373">
        <v>0</v>
      </c>
      <c r="AF65" s="373">
        <v>0</v>
      </c>
      <c r="AG65" s="373">
        <v>0</v>
      </c>
      <c r="AH65" s="373">
        <v>0</v>
      </c>
    </row>
    <row r="66" spans="1:34" ht="15.6" hidden="1" x14ac:dyDescent="0.3">
      <c r="A66" s="411" t="s">
        <v>645</v>
      </c>
      <c r="B66" s="412" t="s">
        <v>646</v>
      </c>
      <c r="C66" s="413" t="s">
        <v>647</v>
      </c>
      <c r="D66" s="379">
        <v>2.62</v>
      </c>
      <c r="E66" s="382">
        <v>2.46</v>
      </c>
      <c r="F66" s="382"/>
      <c r="G66" s="414">
        <v>-0.16000000000000014</v>
      </c>
      <c r="H66" s="382">
        <v>0</v>
      </c>
      <c r="I66" s="382">
        <v>0</v>
      </c>
      <c r="J66" s="382">
        <v>0</v>
      </c>
      <c r="K66" s="382">
        <v>0</v>
      </c>
      <c r="L66" s="382">
        <v>0</v>
      </c>
      <c r="M66" s="382">
        <v>0</v>
      </c>
      <c r="N66" s="382">
        <v>0</v>
      </c>
      <c r="O66" s="382">
        <v>0</v>
      </c>
      <c r="P66" s="382">
        <v>2.46</v>
      </c>
      <c r="Q66" s="382">
        <v>0</v>
      </c>
      <c r="R66" s="382">
        <v>0</v>
      </c>
      <c r="S66" s="382">
        <v>0</v>
      </c>
      <c r="T66" s="382">
        <v>0</v>
      </c>
      <c r="U66" s="382">
        <v>0</v>
      </c>
      <c r="V66" s="382">
        <v>0</v>
      </c>
      <c r="W66" s="382">
        <v>0</v>
      </c>
      <c r="X66" s="382">
        <v>0</v>
      </c>
      <c r="Y66" s="382">
        <v>0</v>
      </c>
      <c r="Z66" s="382">
        <v>0</v>
      </c>
      <c r="AA66" s="382">
        <v>0</v>
      </c>
      <c r="AB66" s="383">
        <v>0</v>
      </c>
      <c r="AC66" s="383">
        <v>0</v>
      </c>
      <c r="AD66" s="383">
        <v>0</v>
      </c>
      <c r="AE66" s="383">
        <v>0</v>
      </c>
      <c r="AF66" s="383">
        <v>0</v>
      </c>
      <c r="AG66" s="383">
        <v>0</v>
      </c>
      <c r="AH66" s="383">
        <v>0</v>
      </c>
    </row>
    <row r="67" spans="1:34" ht="15.6" hidden="1" x14ac:dyDescent="0.3">
      <c r="A67" s="411" t="s">
        <v>648</v>
      </c>
      <c r="B67" s="412" t="s">
        <v>649</v>
      </c>
      <c r="C67" s="413" t="s">
        <v>650</v>
      </c>
      <c r="D67" s="379">
        <v>6.57</v>
      </c>
      <c r="E67" s="382">
        <v>6.57</v>
      </c>
      <c r="F67" s="382"/>
      <c r="G67" s="414">
        <v>0</v>
      </c>
      <c r="H67" s="382">
        <v>0</v>
      </c>
      <c r="I67" s="382">
        <v>0</v>
      </c>
      <c r="J67" s="382">
        <v>3.41</v>
      </c>
      <c r="K67" s="382">
        <v>0</v>
      </c>
      <c r="L67" s="382">
        <v>0</v>
      </c>
      <c r="M67" s="382">
        <v>0</v>
      </c>
      <c r="N67" s="382">
        <v>0</v>
      </c>
      <c r="O67" s="382">
        <v>0</v>
      </c>
      <c r="P67" s="382">
        <v>0.83</v>
      </c>
      <c r="Q67" s="382">
        <v>0</v>
      </c>
      <c r="R67" s="382">
        <v>0</v>
      </c>
      <c r="S67" s="382">
        <v>2.33</v>
      </c>
      <c r="T67" s="382">
        <v>0</v>
      </c>
      <c r="U67" s="382">
        <v>0</v>
      </c>
      <c r="V67" s="382">
        <v>0</v>
      </c>
      <c r="W67" s="382">
        <v>0</v>
      </c>
      <c r="X67" s="382">
        <v>0</v>
      </c>
      <c r="Y67" s="382">
        <v>0</v>
      </c>
      <c r="Z67" s="382">
        <v>0</v>
      </c>
      <c r="AA67" s="382">
        <v>0</v>
      </c>
      <c r="AB67" s="383">
        <v>0</v>
      </c>
      <c r="AC67" s="383">
        <v>0</v>
      </c>
      <c r="AD67" s="383">
        <v>0</v>
      </c>
      <c r="AE67" s="383">
        <v>0</v>
      </c>
      <c r="AF67" s="383">
        <v>0</v>
      </c>
      <c r="AG67" s="383">
        <v>0</v>
      </c>
      <c r="AH67" s="383">
        <v>0</v>
      </c>
    </row>
    <row r="68" spans="1:34" ht="15.6" hidden="1" x14ac:dyDescent="0.3">
      <c r="A68" s="411" t="s">
        <v>648</v>
      </c>
      <c r="B68" s="412" t="s">
        <v>651</v>
      </c>
      <c r="C68" s="413" t="s">
        <v>652</v>
      </c>
      <c r="D68" s="379">
        <v>0</v>
      </c>
      <c r="E68" s="382">
        <v>0</v>
      </c>
      <c r="F68" s="382"/>
      <c r="G68" s="414">
        <v>0</v>
      </c>
      <c r="H68" s="382">
        <v>0</v>
      </c>
      <c r="I68" s="382">
        <v>0</v>
      </c>
      <c r="J68" s="382">
        <v>0</v>
      </c>
      <c r="K68" s="382">
        <v>0</v>
      </c>
      <c r="L68" s="382">
        <v>0</v>
      </c>
      <c r="M68" s="382">
        <v>0</v>
      </c>
      <c r="N68" s="382">
        <v>0</v>
      </c>
      <c r="O68" s="382">
        <v>0</v>
      </c>
      <c r="P68" s="382">
        <v>0</v>
      </c>
      <c r="Q68" s="382">
        <v>0</v>
      </c>
      <c r="R68" s="382">
        <v>0</v>
      </c>
      <c r="S68" s="382">
        <v>0</v>
      </c>
      <c r="T68" s="382">
        <v>0</v>
      </c>
      <c r="U68" s="382">
        <v>0</v>
      </c>
      <c r="V68" s="382">
        <v>0</v>
      </c>
      <c r="W68" s="382">
        <v>0</v>
      </c>
      <c r="X68" s="382">
        <v>0</v>
      </c>
      <c r="Y68" s="382">
        <v>0</v>
      </c>
      <c r="Z68" s="382">
        <v>0</v>
      </c>
      <c r="AA68" s="382">
        <v>0</v>
      </c>
      <c r="AB68" s="383">
        <v>0</v>
      </c>
      <c r="AC68" s="383">
        <v>0</v>
      </c>
      <c r="AD68" s="383">
        <v>0</v>
      </c>
      <c r="AE68" s="383">
        <v>0</v>
      </c>
      <c r="AF68" s="383">
        <v>0</v>
      </c>
      <c r="AG68" s="383">
        <v>0</v>
      </c>
      <c r="AH68" s="383">
        <v>0</v>
      </c>
    </row>
    <row r="69" spans="1:34" s="374" customFormat="1" ht="15.6" hidden="1" x14ac:dyDescent="0.3">
      <c r="A69" s="415" t="s">
        <v>53</v>
      </c>
      <c r="B69" s="415" t="s">
        <v>653</v>
      </c>
      <c r="C69" s="378"/>
      <c r="D69" s="369"/>
      <c r="E69" s="372"/>
      <c r="F69" s="372"/>
      <c r="G69" s="416"/>
      <c r="H69" s="372"/>
      <c r="I69" s="372"/>
      <c r="J69" s="372"/>
      <c r="K69" s="372"/>
      <c r="L69" s="372"/>
      <c r="M69" s="372"/>
      <c r="N69" s="372"/>
      <c r="O69" s="372"/>
      <c r="P69" s="372"/>
      <c r="Q69" s="372"/>
      <c r="R69" s="372"/>
      <c r="S69" s="372"/>
      <c r="T69" s="372"/>
      <c r="U69" s="372"/>
      <c r="V69" s="372"/>
      <c r="W69" s="372"/>
      <c r="X69" s="372"/>
      <c r="Y69" s="372"/>
      <c r="Z69" s="372"/>
      <c r="AA69" s="372"/>
      <c r="AB69" s="372"/>
      <c r="AC69" s="417"/>
      <c r="AD69" s="417"/>
      <c r="AE69" s="417"/>
      <c r="AF69" s="417"/>
      <c r="AG69" s="417"/>
      <c r="AH69" s="417"/>
    </row>
    <row r="70" spans="1:34" s="374" customFormat="1" ht="15.6" hidden="1" x14ac:dyDescent="0.3">
      <c r="A70" s="413">
        <v>1</v>
      </c>
      <c r="B70" s="377" t="s">
        <v>654</v>
      </c>
      <c r="C70" s="378" t="s">
        <v>505</v>
      </c>
      <c r="D70" s="379"/>
      <c r="E70" s="398">
        <v>8269.19</v>
      </c>
      <c r="F70" s="398"/>
      <c r="G70" s="399"/>
      <c r="H70" s="398">
        <v>803.32</v>
      </c>
      <c r="I70" s="398">
        <v>585.81999999999994</v>
      </c>
      <c r="J70" s="398">
        <v>1614.4400000000003</v>
      </c>
      <c r="K70" s="398">
        <v>1156.3800000000001</v>
      </c>
      <c r="L70" s="398">
        <v>1519.2900000000002</v>
      </c>
      <c r="M70" s="398">
        <v>849.69999999999993</v>
      </c>
      <c r="N70" s="398">
        <v>1740.24</v>
      </c>
      <c r="O70" s="398"/>
      <c r="P70" s="398"/>
      <c r="Q70" s="398"/>
      <c r="R70" s="398"/>
      <c r="S70" s="398"/>
      <c r="T70" s="382">
        <v>0</v>
      </c>
      <c r="U70" s="382">
        <v>0</v>
      </c>
      <c r="V70" s="382">
        <v>0</v>
      </c>
      <c r="W70" s="382">
        <v>0</v>
      </c>
      <c r="X70" s="382">
        <v>0</v>
      </c>
      <c r="Y70" s="382">
        <v>0</v>
      </c>
      <c r="Z70" s="382">
        <v>0</v>
      </c>
      <c r="AA70" s="382">
        <v>0</v>
      </c>
      <c r="AB70" s="382">
        <v>0</v>
      </c>
      <c r="AC70" s="382">
        <v>0</v>
      </c>
      <c r="AD70" s="382">
        <v>0</v>
      </c>
      <c r="AE70" s="382">
        <v>0</v>
      </c>
      <c r="AF70" s="382">
        <v>0</v>
      </c>
      <c r="AG70" s="382">
        <v>0</v>
      </c>
      <c r="AH70" s="382">
        <v>0</v>
      </c>
    </row>
    <row r="71" spans="1:34" s="374" customFormat="1" ht="46.8" hidden="1" x14ac:dyDescent="0.3">
      <c r="A71" s="413">
        <v>2</v>
      </c>
      <c r="B71" s="377" t="s">
        <v>655</v>
      </c>
      <c r="C71" s="378" t="s">
        <v>656</v>
      </c>
      <c r="D71" s="379"/>
      <c r="E71" s="398">
        <v>19797.377980000001</v>
      </c>
      <c r="F71" s="398"/>
      <c r="G71" s="399"/>
      <c r="H71" s="398">
        <v>409.39191499999998</v>
      </c>
      <c r="I71" s="398">
        <v>227.66922</v>
      </c>
      <c r="J71" s="398">
        <v>1089.2911199999999</v>
      </c>
      <c r="K71" s="398">
        <v>765.49576499999989</v>
      </c>
      <c r="L71" s="398">
        <v>963.78207499999985</v>
      </c>
      <c r="M71" s="398">
        <v>481.13424999999989</v>
      </c>
      <c r="N71" s="398">
        <v>1101.1226749999998</v>
      </c>
      <c r="O71" s="398">
        <v>3518.6928000000003</v>
      </c>
      <c r="P71" s="398">
        <v>3137.1374200000005</v>
      </c>
      <c r="Q71" s="398">
        <v>2326.7235799999999</v>
      </c>
      <c r="R71" s="398">
        <v>3600.61616</v>
      </c>
      <c r="S71" s="398">
        <v>2176.3209999999995</v>
      </c>
      <c r="T71" s="382">
        <v>0</v>
      </c>
      <c r="U71" s="382">
        <v>0</v>
      </c>
      <c r="V71" s="382">
        <v>0</v>
      </c>
      <c r="W71" s="382">
        <v>0</v>
      </c>
      <c r="X71" s="382">
        <v>0</v>
      </c>
      <c r="Y71" s="382">
        <v>0</v>
      </c>
      <c r="Z71" s="382">
        <v>0</v>
      </c>
      <c r="AA71" s="382">
        <v>0</v>
      </c>
      <c r="AB71" s="382">
        <v>0</v>
      </c>
      <c r="AC71" s="382">
        <v>0</v>
      </c>
      <c r="AD71" s="382">
        <v>0</v>
      </c>
      <c r="AE71" s="382">
        <v>0</v>
      </c>
      <c r="AF71" s="382">
        <v>0</v>
      </c>
      <c r="AG71" s="382">
        <v>0</v>
      </c>
      <c r="AH71" s="382">
        <v>0</v>
      </c>
    </row>
    <row r="72" spans="1:34" s="374" customFormat="1" ht="15.6" hidden="1" x14ac:dyDescent="0.3">
      <c r="A72" s="413">
        <v>3</v>
      </c>
      <c r="B72" s="377" t="s">
        <v>657</v>
      </c>
      <c r="C72" s="378" t="s">
        <v>658</v>
      </c>
      <c r="D72" s="379"/>
      <c r="E72" s="398">
        <v>317.35500000000002</v>
      </c>
      <c r="F72" s="398"/>
      <c r="G72" s="399"/>
      <c r="H72" s="398"/>
      <c r="I72" s="398">
        <v>29.18</v>
      </c>
      <c r="J72" s="398">
        <v>179</v>
      </c>
      <c r="K72" s="398">
        <v>10.82</v>
      </c>
      <c r="L72" s="398"/>
      <c r="M72" s="398">
        <v>26.704999999999998</v>
      </c>
      <c r="N72" s="398"/>
      <c r="O72" s="398"/>
      <c r="P72" s="398"/>
      <c r="Q72" s="398">
        <v>9.15</v>
      </c>
      <c r="R72" s="398"/>
      <c r="S72" s="398">
        <v>62.5</v>
      </c>
      <c r="T72" s="382">
        <v>0</v>
      </c>
      <c r="U72" s="382">
        <v>0</v>
      </c>
      <c r="V72" s="382">
        <v>0</v>
      </c>
      <c r="W72" s="382">
        <v>0</v>
      </c>
      <c r="X72" s="382">
        <v>0</v>
      </c>
      <c r="Y72" s="382">
        <v>0</v>
      </c>
      <c r="Z72" s="382">
        <v>0</v>
      </c>
      <c r="AA72" s="382">
        <v>0</v>
      </c>
      <c r="AB72" s="382">
        <v>0</v>
      </c>
      <c r="AC72" s="382">
        <v>0</v>
      </c>
      <c r="AD72" s="382">
        <v>0</v>
      </c>
      <c r="AE72" s="382">
        <v>0</v>
      </c>
      <c r="AF72" s="382">
        <v>0</v>
      </c>
      <c r="AG72" s="382">
        <v>0</v>
      </c>
      <c r="AH72" s="382">
        <v>0</v>
      </c>
    </row>
    <row r="73" spans="1:34" s="374" customFormat="1" ht="76.2" hidden="1" customHeight="1" x14ac:dyDescent="0.3">
      <c r="A73" s="413">
        <v>4</v>
      </c>
      <c r="B73" s="377" t="s">
        <v>659</v>
      </c>
      <c r="C73" s="378" t="s">
        <v>660</v>
      </c>
      <c r="D73" s="379"/>
      <c r="E73" s="398">
        <v>0</v>
      </c>
      <c r="F73" s="398"/>
      <c r="G73" s="399"/>
      <c r="H73" s="398"/>
      <c r="I73" s="398"/>
      <c r="J73" s="398"/>
      <c r="K73" s="398"/>
      <c r="L73" s="398"/>
      <c r="M73" s="398"/>
      <c r="N73" s="398"/>
      <c r="O73" s="398"/>
      <c r="P73" s="398"/>
      <c r="Q73" s="398"/>
      <c r="R73" s="398"/>
      <c r="S73" s="398"/>
      <c r="T73" s="382">
        <v>0</v>
      </c>
      <c r="U73" s="382">
        <v>0</v>
      </c>
      <c r="V73" s="382">
        <v>0</v>
      </c>
      <c r="W73" s="382">
        <v>0</v>
      </c>
      <c r="X73" s="382">
        <v>0</v>
      </c>
      <c r="Y73" s="382">
        <v>0</v>
      </c>
      <c r="Z73" s="382">
        <v>0</v>
      </c>
      <c r="AA73" s="382">
        <v>0</v>
      </c>
      <c r="AB73" s="382">
        <v>0</v>
      </c>
      <c r="AC73" s="382">
        <v>0</v>
      </c>
      <c r="AD73" s="382">
        <v>0</v>
      </c>
      <c r="AE73" s="382">
        <v>0</v>
      </c>
      <c r="AF73" s="382">
        <v>0</v>
      </c>
      <c r="AG73" s="382">
        <v>0</v>
      </c>
      <c r="AH73" s="382">
        <v>0</v>
      </c>
    </row>
    <row r="74" spans="1:34" s="374" customFormat="1" ht="15.6" hidden="1" x14ac:dyDescent="0.3">
      <c r="A74" s="413">
        <v>4</v>
      </c>
      <c r="B74" s="377" t="s">
        <v>661</v>
      </c>
      <c r="C74" s="378" t="s">
        <v>662</v>
      </c>
      <c r="D74" s="379"/>
      <c r="E74" s="398">
        <v>1711.8419999999999</v>
      </c>
      <c r="F74" s="398"/>
      <c r="G74" s="399"/>
      <c r="H74" s="398">
        <v>323.86650000000003</v>
      </c>
      <c r="I74" s="398">
        <v>267.49700000000001</v>
      </c>
      <c r="J74" s="398">
        <v>201.11200000000002</v>
      </c>
      <c r="K74" s="398">
        <v>250.36399999999998</v>
      </c>
      <c r="L74" s="398">
        <v>367.59500000000003</v>
      </c>
      <c r="M74" s="398">
        <v>157.33749999999998</v>
      </c>
      <c r="N74" s="398">
        <v>144.07000000000002</v>
      </c>
      <c r="O74" s="398"/>
      <c r="P74" s="398"/>
      <c r="Q74" s="398"/>
      <c r="R74" s="398"/>
      <c r="S74" s="398"/>
      <c r="T74" s="382">
        <v>0</v>
      </c>
      <c r="U74" s="382">
        <v>0</v>
      </c>
      <c r="V74" s="382">
        <v>0</v>
      </c>
      <c r="W74" s="382">
        <v>0</v>
      </c>
      <c r="X74" s="382">
        <v>0</v>
      </c>
      <c r="Y74" s="382">
        <v>0</v>
      </c>
      <c r="Z74" s="382">
        <v>0</v>
      </c>
      <c r="AA74" s="382">
        <v>0</v>
      </c>
      <c r="AB74" s="382">
        <v>0</v>
      </c>
      <c r="AC74" s="382">
        <v>0</v>
      </c>
      <c r="AD74" s="382">
        <v>0</v>
      </c>
      <c r="AE74" s="382">
        <v>0</v>
      </c>
      <c r="AF74" s="382">
        <v>0</v>
      </c>
      <c r="AG74" s="382">
        <v>0</v>
      </c>
      <c r="AH74" s="382">
        <v>0</v>
      </c>
    </row>
    <row r="75" spans="1:34" s="374" customFormat="1" ht="15.6" hidden="1" x14ac:dyDescent="0.3">
      <c r="A75" s="413">
        <v>5</v>
      </c>
      <c r="B75" s="377" t="s">
        <v>663</v>
      </c>
      <c r="C75" s="378" t="s">
        <v>664</v>
      </c>
      <c r="D75" s="379"/>
      <c r="E75" s="398">
        <v>169.88500000000002</v>
      </c>
      <c r="F75" s="398"/>
      <c r="G75" s="399"/>
      <c r="H75" s="398">
        <v>21.65</v>
      </c>
      <c r="I75" s="398"/>
      <c r="J75" s="398">
        <v>7.6769999999999996</v>
      </c>
      <c r="K75" s="398">
        <v>19.53</v>
      </c>
      <c r="L75" s="398">
        <v>12.533000000000001</v>
      </c>
      <c r="M75" s="398">
        <v>75.510000000000005</v>
      </c>
      <c r="N75" s="398">
        <v>32.985000000000007</v>
      </c>
      <c r="O75" s="398"/>
      <c r="P75" s="398"/>
      <c r="Q75" s="398"/>
      <c r="R75" s="398"/>
      <c r="S75" s="398"/>
      <c r="T75" s="382">
        <v>0</v>
      </c>
      <c r="U75" s="382">
        <v>0</v>
      </c>
      <c r="V75" s="382">
        <v>0</v>
      </c>
      <c r="W75" s="382">
        <v>0</v>
      </c>
      <c r="X75" s="382">
        <v>0</v>
      </c>
      <c r="Y75" s="382">
        <v>0</v>
      </c>
      <c r="Z75" s="382">
        <v>0</v>
      </c>
      <c r="AA75" s="382">
        <v>0</v>
      </c>
      <c r="AB75" s="382">
        <v>0</v>
      </c>
      <c r="AC75" s="382">
        <v>0</v>
      </c>
      <c r="AD75" s="382">
        <v>0</v>
      </c>
      <c r="AE75" s="382">
        <v>0</v>
      </c>
      <c r="AF75" s="382">
        <v>0</v>
      </c>
      <c r="AG75" s="382">
        <v>0</v>
      </c>
      <c r="AH75" s="382">
        <v>0</v>
      </c>
    </row>
    <row r="76" spans="1:34" s="374" customFormat="1" ht="15.6" hidden="1" x14ac:dyDescent="0.3">
      <c r="A76" s="413">
        <v>6</v>
      </c>
      <c r="B76" s="377" t="s">
        <v>665</v>
      </c>
      <c r="C76" s="378" t="s">
        <v>666</v>
      </c>
      <c r="D76" s="379"/>
      <c r="E76" s="398">
        <v>789.78659999999991</v>
      </c>
      <c r="F76" s="398"/>
      <c r="G76" s="399"/>
      <c r="H76" s="398"/>
      <c r="I76" s="398"/>
      <c r="J76" s="398"/>
      <c r="K76" s="398"/>
      <c r="L76" s="398"/>
      <c r="M76" s="398"/>
      <c r="N76" s="398"/>
      <c r="O76" s="398">
        <v>197.3681</v>
      </c>
      <c r="P76" s="398">
        <v>188.01049999999998</v>
      </c>
      <c r="Q76" s="398">
        <v>114.34949999999999</v>
      </c>
      <c r="R76" s="398">
        <v>173.35859999999997</v>
      </c>
      <c r="S76" s="398">
        <v>116.69990000000001</v>
      </c>
      <c r="T76" s="382">
        <v>0</v>
      </c>
      <c r="U76" s="382">
        <v>0</v>
      </c>
      <c r="V76" s="382">
        <v>0</v>
      </c>
      <c r="W76" s="382">
        <v>0</v>
      </c>
      <c r="X76" s="382">
        <v>0</v>
      </c>
      <c r="Y76" s="382">
        <v>0</v>
      </c>
      <c r="Z76" s="382">
        <v>0</v>
      </c>
      <c r="AA76" s="382">
        <v>0</v>
      </c>
      <c r="AB76" s="382">
        <v>0</v>
      </c>
      <c r="AC76" s="382">
        <v>0</v>
      </c>
      <c r="AD76" s="382">
        <v>0</v>
      </c>
      <c r="AE76" s="382">
        <v>0</v>
      </c>
      <c r="AF76" s="382">
        <v>0</v>
      </c>
      <c r="AG76" s="382">
        <v>0</v>
      </c>
      <c r="AH76" s="382">
        <v>0</v>
      </c>
    </row>
    <row r="77" spans="1:34" s="374" customFormat="1" ht="31.2" hidden="1" x14ac:dyDescent="0.3">
      <c r="A77" s="413">
        <v>8</v>
      </c>
      <c r="B77" s="377" t="s">
        <v>667</v>
      </c>
      <c r="C77" s="378" t="s">
        <v>660</v>
      </c>
      <c r="D77" s="379"/>
      <c r="E77" s="398">
        <v>0</v>
      </c>
      <c r="F77" s="398"/>
      <c r="G77" s="399"/>
      <c r="H77" s="398">
        <v>0</v>
      </c>
      <c r="I77" s="398">
        <v>0</v>
      </c>
      <c r="J77" s="398">
        <v>0</v>
      </c>
      <c r="K77" s="398">
        <v>0</v>
      </c>
      <c r="L77" s="398">
        <v>0</v>
      </c>
      <c r="M77" s="398">
        <v>0</v>
      </c>
      <c r="N77" s="398">
        <v>0</v>
      </c>
      <c r="O77" s="398">
        <v>0</v>
      </c>
      <c r="P77" s="398">
        <v>0</v>
      </c>
      <c r="Q77" s="398">
        <v>0</v>
      </c>
      <c r="R77" s="398">
        <v>0</v>
      </c>
      <c r="S77" s="398">
        <v>0</v>
      </c>
      <c r="T77" s="382">
        <v>0</v>
      </c>
      <c r="U77" s="382">
        <v>0</v>
      </c>
      <c r="V77" s="382">
        <v>0</v>
      </c>
      <c r="W77" s="382">
        <v>0</v>
      </c>
      <c r="X77" s="382">
        <v>0</v>
      </c>
      <c r="Y77" s="382">
        <v>0</v>
      </c>
      <c r="Z77" s="382">
        <v>0</v>
      </c>
      <c r="AA77" s="382">
        <v>0</v>
      </c>
      <c r="AB77" s="382">
        <v>0</v>
      </c>
      <c r="AC77" s="382">
        <v>0</v>
      </c>
      <c r="AD77" s="382">
        <v>0</v>
      </c>
      <c r="AE77" s="382">
        <v>0</v>
      </c>
      <c r="AF77" s="382">
        <v>0</v>
      </c>
      <c r="AG77" s="382">
        <v>0</v>
      </c>
      <c r="AH77" s="382">
        <v>0</v>
      </c>
    </row>
    <row r="78" spans="1:34" s="374" customFormat="1" ht="15.6" hidden="1" x14ac:dyDescent="0.3">
      <c r="A78" s="413">
        <v>9</v>
      </c>
      <c r="B78" s="377" t="s">
        <v>661</v>
      </c>
      <c r="C78" s="378" t="s">
        <v>662</v>
      </c>
      <c r="D78" s="379"/>
      <c r="E78" s="398">
        <v>0</v>
      </c>
      <c r="F78" s="398"/>
      <c r="G78" s="399"/>
      <c r="H78" s="398">
        <v>0</v>
      </c>
      <c r="I78" s="398">
        <v>0</v>
      </c>
      <c r="J78" s="398">
        <v>0</v>
      </c>
      <c r="K78" s="398">
        <v>0</v>
      </c>
      <c r="L78" s="398">
        <v>0</v>
      </c>
      <c r="M78" s="398">
        <v>0</v>
      </c>
      <c r="N78" s="398">
        <v>0</v>
      </c>
      <c r="O78" s="398">
        <v>0</v>
      </c>
      <c r="P78" s="398">
        <v>0</v>
      </c>
      <c r="Q78" s="398">
        <v>0</v>
      </c>
      <c r="R78" s="398">
        <v>0</v>
      </c>
      <c r="S78" s="398">
        <v>0</v>
      </c>
      <c r="T78" s="382">
        <v>0</v>
      </c>
      <c r="U78" s="382">
        <v>0</v>
      </c>
      <c r="V78" s="382">
        <v>0</v>
      </c>
      <c r="W78" s="382">
        <v>0</v>
      </c>
      <c r="X78" s="382">
        <v>0</v>
      </c>
      <c r="Y78" s="382">
        <v>0</v>
      </c>
      <c r="Z78" s="382">
        <v>0</v>
      </c>
      <c r="AA78" s="382">
        <v>0</v>
      </c>
      <c r="AB78" s="382">
        <v>0</v>
      </c>
      <c r="AC78" s="382">
        <v>0</v>
      </c>
      <c r="AD78" s="382">
        <v>0</v>
      </c>
      <c r="AE78" s="382">
        <v>0</v>
      </c>
      <c r="AF78" s="382">
        <v>0</v>
      </c>
      <c r="AG78" s="382">
        <v>0</v>
      </c>
      <c r="AH78" s="382">
        <v>0</v>
      </c>
    </row>
    <row r="79" spans="1:34" s="374" customFormat="1" ht="15.6" hidden="1" x14ac:dyDescent="0.3">
      <c r="A79" s="413">
        <v>10</v>
      </c>
      <c r="B79" s="377" t="s">
        <v>668</v>
      </c>
      <c r="C79" s="378" t="s">
        <v>669</v>
      </c>
      <c r="D79" s="379"/>
      <c r="E79" s="398">
        <v>0</v>
      </c>
      <c r="F79" s="398"/>
      <c r="G79" s="399"/>
      <c r="H79" s="398">
        <v>0</v>
      </c>
      <c r="I79" s="398">
        <v>0</v>
      </c>
      <c r="J79" s="398">
        <v>0</v>
      </c>
      <c r="K79" s="398">
        <v>0</v>
      </c>
      <c r="L79" s="398">
        <v>0</v>
      </c>
      <c r="M79" s="398">
        <v>0</v>
      </c>
      <c r="N79" s="398">
        <v>0</v>
      </c>
      <c r="O79" s="398">
        <v>0</v>
      </c>
      <c r="P79" s="398">
        <v>0</v>
      </c>
      <c r="Q79" s="398">
        <v>0</v>
      </c>
      <c r="R79" s="398">
        <v>0</v>
      </c>
      <c r="S79" s="398">
        <v>0</v>
      </c>
      <c r="T79" s="382">
        <v>0</v>
      </c>
      <c r="U79" s="382">
        <v>0</v>
      </c>
      <c r="V79" s="382">
        <v>0</v>
      </c>
      <c r="W79" s="382">
        <v>0</v>
      </c>
      <c r="X79" s="382">
        <v>0</v>
      </c>
      <c r="Y79" s="382">
        <v>0</v>
      </c>
      <c r="Z79" s="382">
        <v>0</v>
      </c>
      <c r="AA79" s="382">
        <v>0</v>
      </c>
      <c r="AB79" s="382">
        <v>0</v>
      </c>
      <c r="AC79" s="382">
        <v>0</v>
      </c>
      <c r="AD79" s="382">
        <v>0</v>
      </c>
      <c r="AE79" s="382">
        <v>0</v>
      </c>
      <c r="AF79" s="382">
        <v>0</v>
      </c>
      <c r="AG79" s="382">
        <v>0</v>
      </c>
      <c r="AH79" s="382">
        <v>0</v>
      </c>
    </row>
    <row r="80" spans="1:34" s="374" customFormat="1" ht="15.6" hidden="1" x14ac:dyDescent="0.3">
      <c r="A80" s="413">
        <v>11</v>
      </c>
      <c r="B80" s="377" t="s">
        <v>663</v>
      </c>
      <c r="C80" s="378" t="s">
        <v>664</v>
      </c>
      <c r="D80" s="379"/>
      <c r="E80" s="398">
        <v>0</v>
      </c>
      <c r="F80" s="398"/>
      <c r="G80" s="399"/>
      <c r="H80" s="398">
        <v>0</v>
      </c>
      <c r="I80" s="398">
        <v>0</v>
      </c>
      <c r="J80" s="398">
        <v>0</v>
      </c>
      <c r="K80" s="398">
        <v>0</v>
      </c>
      <c r="L80" s="398">
        <v>0</v>
      </c>
      <c r="M80" s="398">
        <v>0</v>
      </c>
      <c r="N80" s="398">
        <v>0</v>
      </c>
      <c r="O80" s="398">
        <v>0</v>
      </c>
      <c r="P80" s="398">
        <v>0</v>
      </c>
      <c r="Q80" s="398">
        <v>0</v>
      </c>
      <c r="R80" s="398">
        <v>0</v>
      </c>
      <c r="S80" s="398">
        <v>0</v>
      </c>
      <c r="T80" s="382">
        <v>0</v>
      </c>
      <c r="U80" s="382">
        <v>0</v>
      </c>
      <c r="V80" s="382">
        <v>0</v>
      </c>
      <c r="W80" s="382">
        <v>0</v>
      </c>
      <c r="X80" s="382">
        <v>0</v>
      </c>
      <c r="Y80" s="382">
        <v>0</v>
      </c>
      <c r="Z80" s="382">
        <v>0</v>
      </c>
      <c r="AA80" s="382">
        <v>0</v>
      </c>
      <c r="AB80" s="382">
        <v>0</v>
      </c>
      <c r="AC80" s="382">
        <v>0</v>
      </c>
      <c r="AD80" s="382">
        <v>0</v>
      </c>
      <c r="AE80" s="382">
        <v>0</v>
      </c>
      <c r="AF80" s="382">
        <v>0</v>
      </c>
      <c r="AG80" s="382">
        <v>0</v>
      </c>
      <c r="AH80" s="382">
        <v>0</v>
      </c>
    </row>
    <row r="81" spans="1:34" s="374" customFormat="1" ht="15.6" hidden="1" x14ac:dyDescent="0.3">
      <c r="A81" s="413">
        <v>12</v>
      </c>
      <c r="B81" s="377" t="s">
        <v>665</v>
      </c>
      <c r="C81" s="378" t="s">
        <v>666</v>
      </c>
      <c r="D81" s="379"/>
      <c r="E81" s="398">
        <v>0</v>
      </c>
      <c r="F81" s="398"/>
      <c r="G81" s="399"/>
      <c r="H81" s="398">
        <v>0</v>
      </c>
      <c r="I81" s="398">
        <v>0</v>
      </c>
      <c r="J81" s="398">
        <v>0</v>
      </c>
      <c r="K81" s="398">
        <v>0</v>
      </c>
      <c r="L81" s="398">
        <v>0</v>
      </c>
      <c r="M81" s="398">
        <v>0</v>
      </c>
      <c r="N81" s="398">
        <v>0</v>
      </c>
      <c r="O81" s="398">
        <v>0</v>
      </c>
      <c r="P81" s="398">
        <v>0</v>
      </c>
      <c r="Q81" s="398">
        <v>0</v>
      </c>
      <c r="R81" s="398">
        <v>0</v>
      </c>
      <c r="S81" s="398">
        <v>0</v>
      </c>
      <c r="T81" s="382">
        <v>0</v>
      </c>
      <c r="U81" s="382">
        <v>0</v>
      </c>
      <c r="V81" s="382">
        <v>0</v>
      </c>
      <c r="W81" s="382">
        <v>0</v>
      </c>
      <c r="X81" s="382">
        <v>0</v>
      </c>
      <c r="Y81" s="382">
        <v>0</v>
      </c>
      <c r="Z81" s="382">
        <v>0</v>
      </c>
      <c r="AA81" s="382">
        <v>0</v>
      </c>
      <c r="AB81" s="382">
        <v>0</v>
      </c>
      <c r="AC81" s="382">
        <v>0</v>
      </c>
      <c r="AD81" s="382">
        <v>0</v>
      </c>
      <c r="AE81" s="382">
        <v>0</v>
      </c>
      <c r="AF81" s="382">
        <v>0</v>
      </c>
      <c r="AG81" s="382">
        <v>0</v>
      </c>
      <c r="AH81" s="382">
        <v>0</v>
      </c>
    </row>
    <row r="82" spans="1:34" s="374" customFormat="1" ht="31.2" hidden="1" x14ac:dyDescent="0.3">
      <c r="A82" s="413">
        <v>13</v>
      </c>
      <c r="B82" s="377" t="s">
        <v>670</v>
      </c>
      <c r="C82" s="378" t="s">
        <v>671</v>
      </c>
      <c r="D82" s="379"/>
      <c r="E82" s="398">
        <v>0</v>
      </c>
      <c r="F82" s="398"/>
      <c r="G82" s="399"/>
      <c r="H82" s="398">
        <v>0</v>
      </c>
      <c r="I82" s="398">
        <v>0</v>
      </c>
      <c r="J82" s="398">
        <v>0</v>
      </c>
      <c r="K82" s="398">
        <v>0</v>
      </c>
      <c r="L82" s="398">
        <v>0</v>
      </c>
      <c r="M82" s="398">
        <v>0</v>
      </c>
      <c r="N82" s="398">
        <v>0</v>
      </c>
      <c r="O82" s="398">
        <v>0</v>
      </c>
      <c r="P82" s="398">
        <v>0</v>
      </c>
      <c r="Q82" s="398">
        <v>0</v>
      </c>
      <c r="R82" s="398">
        <v>0</v>
      </c>
      <c r="S82" s="398">
        <v>0</v>
      </c>
      <c r="T82" s="382">
        <v>0</v>
      </c>
      <c r="U82" s="382">
        <v>0</v>
      </c>
      <c r="V82" s="382">
        <v>0</v>
      </c>
      <c r="W82" s="382">
        <v>0</v>
      </c>
      <c r="X82" s="382">
        <v>0</v>
      </c>
      <c r="Y82" s="382">
        <v>0</v>
      </c>
      <c r="Z82" s="382">
        <v>0</v>
      </c>
      <c r="AA82" s="382">
        <v>0</v>
      </c>
      <c r="AB82" s="382">
        <v>0</v>
      </c>
      <c r="AC82" s="382">
        <v>0</v>
      </c>
      <c r="AD82" s="382">
        <v>0</v>
      </c>
      <c r="AE82" s="382">
        <v>0</v>
      </c>
      <c r="AF82" s="382">
        <v>0</v>
      </c>
      <c r="AG82" s="382">
        <v>0</v>
      </c>
      <c r="AH82" s="382">
        <v>0</v>
      </c>
    </row>
    <row r="83" spans="1:34" hidden="1" x14ac:dyDescent="0.3">
      <c r="B83" s="461" t="s">
        <v>672</v>
      </c>
      <c r="C83" s="462"/>
      <c r="D83" s="462"/>
      <c r="E83" s="462"/>
      <c r="F83" s="462"/>
      <c r="G83" s="462"/>
      <c r="H83" s="462"/>
      <c r="I83" s="462"/>
      <c r="J83" s="462"/>
      <c r="K83" s="462"/>
      <c r="L83" s="462"/>
      <c r="M83" s="462"/>
      <c r="N83" s="462"/>
      <c r="O83" s="462"/>
      <c r="P83" s="462"/>
      <c r="Q83" s="462"/>
      <c r="R83" s="462"/>
      <c r="S83" s="462"/>
      <c r="T83" s="462"/>
      <c r="U83" s="462"/>
      <c r="V83" s="462"/>
    </row>
  </sheetData>
  <mergeCells count="10">
    <mergeCell ref="B83:V83"/>
    <mergeCell ref="A2:AH2"/>
    <mergeCell ref="A3:AH3"/>
    <mergeCell ref="H4:V4"/>
    <mergeCell ref="A5:A6"/>
    <mergeCell ref="B5:B6"/>
    <mergeCell ref="C5:C6"/>
    <mergeCell ref="D5:D6"/>
    <mergeCell ref="E5:E6"/>
    <mergeCell ref="H5:AH5"/>
  </mergeCells>
  <printOptions horizontalCentered="1"/>
  <pageMargins left="0.71" right="0.41" top="0.44" bottom="0.48" header="0.16" footer="0.16"/>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H10 DMCT KH 23(trduyet20-12-22)</vt:lpstr>
      <vt:lpstr>Sheet2</vt:lpstr>
      <vt:lpstr>PB 01</vt:lpstr>
      <vt:lpstr>PB02</vt:lpstr>
      <vt:lpstr>PB03 CT Hoàn thành</vt:lpstr>
      <vt:lpstr>PB 04 HT thủ tục đất đai</vt:lpstr>
      <vt:lpstr>PB05 CT-DA loại bỏ</vt:lpstr>
      <vt:lpstr>PB06-KH</vt:lpstr>
      <vt:lpstr>'H10 DMCT KH 23(trduyet20-12-22)'!Print_Area</vt:lpstr>
      <vt:lpstr>'PB 01'!Print_Area</vt:lpstr>
      <vt:lpstr>'PB 04 HT thủ tục đất đai'!Print_Area</vt:lpstr>
      <vt:lpstr>'PB02'!Print_Area</vt:lpstr>
      <vt:lpstr>'PB03 CT Hoàn thành'!Print_Area</vt:lpstr>
      <vt:lpstr>'PB05 CT-DA loại bỏ'!Print_Area</vt:lpstr>
      <vt:lpstr>'PB 01'!Print_Titles</vt:lpstr>
      <vt:lpstr>'PB02'!Print_Titles</vt:lpstr>
      <vt:lpstr>'PB05 CT-DA loại bỏ'!Print_Titles</vt:lpstr>
    </vt:vector>
  </TitlesOfParts>
  <Company>PV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 Quan</dc:creator>
  <cp:lastModifiedBy>Duc Quan</cp:lastModifiedBy>
  <cp:lastPrinted>2023-09-11T05:40:34Z</cp:lastPrinted>
  <dcterms:created xsi:type="dcterms:W3CDTF">2023-09-06T04:29:09Z</dcterms:created>
  <dcterms:modified xsi:type="dcterms:W3CDTF">2023-09-11T05:40:37Z</dcterms:modified>
</cp:coreProperties>
</file>